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codeName="DieseArbeitsmappe" defaultThemeVersion="124226"/>
  <xr:revisionPtr revIDLastSave="30" documentId="8_{8C10DCE9-126D-48F2-BA6A-FF9875A6FC6F}" xr6:coauthVersionLast="36" xr6:coauthVersionMax="47" xr10:uidLastSave="{DC62B603-8F9C-4211-B389-C847DD55F311}"/>
  <bookViews>
    <workbookView xWindow="28185" yWindow="360" windowWidth="23040" windowHeight="19155" xr2:uid="{00000000-000D-0000-FFFF-FFFF00000000}"/>
  </bookViews>
  <sheets>
    <sheet name="Anmeldung" sheetId="2" r:id="rId1"/>
    <sheet name="." sheetId="4" r:id="rId2"/>
  </sheets>
  <definedNames>
    <definedName name="Altersklasse_E">'.'!$C$4</definedName>
    <definedName name="Altersklasse_J">'.'!$C$3</definedName>
    <definedName name="Altersklasse_S">'.'!$C$2</definedName>
    <definedName name="_xlnm.Print_Area" localSheetId="0">Anmeldung!$A$1:$BL$44</definedName>
    <definedName name="Grundbeitrag">'.'!$F$6</definedName>
    <definedName name="KS_E">'.'!$H$3</definedName>
    <definedName name="KS_J">'.'!$I$3</definedName>
    <definedName name="KS_S">'.'!$J$3</definedName>
    <definedName name="PP_1">'.'!$A$12</definedName>
    <definedName name="PP_10">'.'!$J$12</definedName>
    <definedName name="PP_11">'.'!$K$12</definedName>
    <definedName name="PP_12">'.'!$L$12</definedName>
    <definedName name="PP_13">'.'!$M$12</definedName>
    <definedName name="PP_14">'.'!$N$12</definedName>
    <definedName name="PP_15">'.'!$O$12</definedName>
    <definedName name="PP_15_1">'.'!$O$13</definedName>
    <definedName name="PP_16">'.'!$P$12</definedName>
    <definedName name="PP_17">'.'!$Q$12</definedName>
    <definedName name="PP_18">'.'!$R$12</definedName>
    <definedName name="PP_19">'.'!$S$12</definedName>
    <definedName name="PP_2">'.'!$B$12</definedName>
    <definedName name="PP_20">'.'!$T$12</definedName>
    <definedName name="PP_20_1">'.'!$T$13</definedName>
    <definedName name="PP_20_2">'.'!$T$14</definedName>
    <definedName name="PP_21">'.'!$U$12</definedName>
    <definedName name="PP_22">'.'!$V$12</definedName>
    <definedName name="PP_22_1">'.'!$V$13</definedName>
    <definedName name="PP_23">'.'!$W$12</definedName>
    <definedName name="PP_24">'.'!$X$12</definedName>
    <definedName name="PP_25">'.'!$Y$12</definedName>
    <definedName name="PP_25_1">'.'!$Y$13</definedName>
    <definedName name="PP_26">'.'!$Z$12</definedName>
    <definedName name="PP_3">'.'!$C$12</definedName>
    <definedName name="PP_4">'.'!$D$12</definedName>
    <definedName name="PP_5">'.'!$E$12</definedName>
    <definedName name="PP_5.1">'.'!$G$13</definedName>
    <definedName name="PP_5_1">'.'!$E$13</definedName>
    <definedName name="PP_5_2">'.'!$E$14</definedName>
    <definedName name="PP_6">'.'!$F$12</definedName>
    <definedName name="PP_7">'.'!$G$12</definedName>
    <definedName name="PP_8">'.'!$H$12</definedName>
    <definedName name="PP_9">'.'!$I$12</definedName>
    <definedName name="PP20_2">'.'!$T$14</definedName>
    <definedName name="TB_E">'.'!$E$3</definedName>
    <definedName name="TB_J">'.'!$F$3</definedName>
    <definedName name="TB_S">'.'!$G$3</definedName>
    <definedName name="TSW_E">'.'!$E$3</definedName>
    <definedName name="TSW_J">'.'!$F$3</definedName>
    <definedName name="TSW_S">'.'!$G$3</definedName>
  </definedNames>
  <calcPr calcId="191029"/>
</workbook>
</file>

<file path=xl/calcChain.xml><?xml version="1.0" encoding="utf-8"?>
<calcChain xmlns="http://schemas.openxmlformats.org/spreadsheetml/2006/main">
  <c r="BJ13" i="2" l="1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I14" i="2" l="1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U12" i="2"/>
  <c r="V42" i="2" l="1"/>
  <c r="W42" i="2"/>
  <c r="X42" i="2"/>
  <c r="Y42" i="2"/>
  <c r="Z42" i="2"/>
  <c r="AA42" i="2"/>
  <c r="AB42" i="2"/>
  <c r="AC42" i="2"/>
  <c r="AD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12" i="2"/>
  <c r="BH14" i="2"/>
  <c r="BH15" i="2"/>
  <c r="BH16" i="2"/>
  <c r="BH17" i="2"/>
  <c r="BH18" i="2"/>
  <c r="BH19" i="2"/>
  <c r="BH20" i="2"/>
  <c r="BH21" i="2"/>
  <c r="BK21" i="2" s="1"/>
  <c r="BH22" i="2"/>
  <c r="BH23" i="2"/>
  <c r="BH24" i="2"/>
  <c r="BH25" i="2"/>
  <c r="BH26" i="2"/>
  <c r="BH27" i="2"/>
  <c r="BH28" i="2"/>
  <c r="BH29" i="2"/>
  <c r="BK29" i="2" s="1"/>
  <c r="BH30" i="2"/>
  <c r="BH31" i="2"/>
  <c r="BH32" i="2"/>
  <c r="BH33" i="2"/>
  <c r="BH34" i="2"/>
  <c r="BH35" i="2"/>
  <c r="BH36" i="2"/>
  <c r="BH37" i="2"/>
  <c r="BK37" i="2" s="1"/>
  <c r="BH38" i="2"/>
  <c r="BH39" i="2"/>
  <c r="BH40" i="2"/>
  <c r="BH41" i="2"/>
  <c r="E33" i="2"/>
  <c r="E34" i="2"/>
  <c r="E35" i="2"/>
  <c r="E36" i="2"/>
  <c r="E37" i="2"/>
  <c r="E38" i="2"/>
  <c r="E39" i="2"/>
  <c r="E40" i="2"/>
  <c r="E4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2" i="2"/>
  <c r="E42" i="2" l="1"/>
  <c r="BJ12" i="2"/>
  <c r="BK18" i="2"/>
  <c r="BK26" i="2"/>
  <c r="BK28" i="2"/>
  <c r="BK41" i="2"/>
  <c r="BK33" i="2"/>
  <c r="BK25" i="2"/>
  <c r="BK17" i="2"/>
  <c r="BK39" i="2"/>
  <c r="BK23" i="2"/>
  <c r="BK36" i="2"/>
  <c r="BK20" i="2"/>
  <c r="BK38" i="2"/>
  <c r="BK30" i="2"/>
  <c r="BK22" i="2"/>
  <c r="BK14" i="2"/>
  <c r="BK34" i="2"/>
  <c r="BK35" i="2"/>
  <c r="BK27" i="2"/>
  <c r="BK19" i="2"/>
  <c r="BK31" i="2"/>
  <c r="BK15" i="2"/>
  <c r="BK40" i="2"/>
  <c r="BK32" i="2"/>
  <c r="BK24" i="2"/>
  <c r="BK16" i="2"/>
  <c r="U13" i="2"/>
  <c r="BH13" i="2" s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BH12" i="2" l="1"/>
  <c r="U42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F12" i="2" l="1"/>
  <c r="G12" i="2" l="1"/>
  <c r="BI12" i="2" s="1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BK12" i="2" l="1"/>
  <c r="I42" i="2"/>
  <c r="J42" i="2"/>
  <c r="K42" i="2"/>
  <c r="L42" i="2"/>
  <c r="M42" i="2"/>
  <c r="N42" i="2"/>
  <c r="O42" i="2"/>
  <c r="P42" i="2"/>
  <c r="Q42" i="2"/>
  <c r="R42" i="2"/>
  <c r="S42" i="2"/>
  <c r="T42" i="2"/>
  <c r="AH42" i="2"/>
  <c r="F13" i="2" l="1"/>
  <c r="F42" i="2" s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G33" i="2" l="1"/>
  <c r="G19" i="2"/>
  <c r="G32" i="2"/>
  <c r="G30" i="2"/>
  <c r="G28" i="2"/>
  <c r="G26" i="2"/>
  <c r="G25" i="2"/>
  <c r="G24" i="2"/>
  <c r="G23" i="2"/>
  <c r="G22" i="2"/>
  <c r="G41" i="2"/>
  <c r="G20" i="2"/>
  <c r="G39" i="2"/>
  <c r="G38" i="2"/>
  <c r="G18" i="2"/>
  <c r="G37" i="2"/>
  <c r="G17" i="2"/>
  <c r="G36" i="2"/>
  <c r="G16" i="2"/>
  <c r="G35" i="2"/>
  <c r="G15" i="2"/>
  <c r="G31" i="2"/>
  <c r="G29" i="2"/>
  <c r="G27" i="2"/>
  <c r="G21" i="2"/>
  <c r="G40" i="2"/>
  <c r="G34" i="2"/>
  <c r="G14" i="2"/>
  <c r="G13" i="2"/>
  <c r="BI13" i="2" s="1"/>
  <c r="BK13" i="2" s="1"/>
  <c r="H42" i="2"/>
  <c r="A9" i="4"/>
  <c r="A10" i="4"/>
  <c r="A11" i="4"/>
  <c r="BE43" i="2" l="1"/>
</calcChain>
</file>

<file path=xl/sharedStrings.xml><?xml version="1.0" encoding="utf-8"?>
<sst xmlns="http://schemas.openxmlformats.org/spreadsheetml/2006/main" count="105" uniqueCount="90">
  <si>
    <t>Verein:</t>
  </si>
  <si>
    <t>Textbearbeitung und -gestaltung</t>
  </si>
  <si>
    <t>Professionelle Textverarbeitung</t>
  </si>
  <si>
    <t>Kurzschrift
deutsch</t>
  </si>
  <si>
    <t>Kurzschrift
englisch</t>
  </si>
  <si>
    <t>Texterfassung und Perfektion</t>
  </si>
  <si>
    <t>Ansprechpartner:</t>
  </si>
  <si>
    <t>Anschrift:</t>
  </si>
  <si>
    <t>Telefon:</t>
  </si>
  <si>
    <t>gewünschter Durchgang</t>
  </si>
  <si>
    <t>Geburts-
jahr</t>
  </si>
  <si>
    <t>Helfermeldung</t>
  </si>
  <si>
    <t>Texterfassung</t>
  </si>
  <si>
    <t>TBG</t>
  </si>
  <si>
    <t>J</t>
  </si>
  <si>
    <t>Helfer ist auch Wettschreiber</t>
  </si>
  <si>
    <t>Tastatur-
wettbewerbe</t>
  </si>
  <si>
    <t>Bitte unbedingt nur das Geburtsjahr eintragen!</t>
  </si>
  <si>
    <t>S</t>
  </si>
  <si>
    <t>E</t>
  </si>
  <si>
    <t>Altersklasse</t>
  </si>
  <si>
    <t>Geboren vor</t>
  </si>
  <si>
    <t>--</t>
  </si>
  <si>
    <t>Grundbeitrag</t>
  </si>
  <si>
    <t>Veranstaltungen / Programmpunkt</t>
  </si>
  <si>
    <t>Altersgruppe</t>
  </si>
  <si>
    <t>D</t>
  </si>
  <si>
    <t>W</t>
  </si>
  <si>
    <t>DW</t>
  </si>
  <si>
    <t>Der Datenschutz wird bei uns groß geschrieben. Daher werden die Daten nur für diesen Zweck eingesetzt und finden nach den Meisterschaften keine Verwendung mehr.</t>
  </si>
  <si>
    <t>gesamte Rahmenprogramm anzumelden. Für Festabend und Siegerehrung erfolgt wieder eine Sitzplatzreservierung für alle Vereine.</t>
  </si>
  <si>
    <t>Kurzschrift englisch</t>
  </si>
  <si>
    <t>Ausfüllhinweise</t>
  </si>
  <si>
    <t>Rahmenprogramm &amp; Verpflegung</t>
  </si>
  <si>
    <t>DM-Eröffnungsfeier</t>
  </si>
  <si>
    <t>Ergebnisdienst</t>
  </si>
  <si>
    <t>Tagungsbüro</t>
  </si>
  <si>
    <t>P2</t>
  </si>
  <si>
    <t>Grundklasse</t>
  </si>
  <si>
    <t>P1</t>
  </si>
  <si>
    <t>PTV Wertungshelfer</t>
  </si>
  <si>
    <t>Kurzschrift deutsch</t>
  </si>
  <si>
    <r>
      <rPr>
        <b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= Aufs.
</t>
    </r>
    <r>
      <rPr>
        <b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 xml:space="preserve"> = Ansag.
</t>
    </r>
    <r>
      <rPr>
        <b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Wert.
</t>
    </r>
    <r>
      <rPr>
        <b/>
        <sz val="9"/>
        <rFont val="Calibri"/>
        <family val="2"/>
        <scheme val="minor"/>
      </rPr>
      <t>L</t>
    </r>
    <r>
      <rPr>
        <sz val="9"/>
        <rFont val="Calibri"/>
        <family val="2"/>
        <scheme val="minor"/>
      </rPr>
      <t xml:space="preserve"> = Lesegr.</t>
    </r>
  </si>
  <si>
    <r>
      <t xml:space="preserve">Durchgangs-helfer
</t>
    </r>
    <r>
      <rPr>
        <b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= 1.DG
</t>
    </r>
    <r>
      <rPr>
        <b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= 2.DG</t>
    </r>
  </si>
  <si>
    <t>A</t>
  </si>
  <si>
    <t>L</t>
  </si>
  <si>
    <t>PTV (nur ein DG)</t>
  </si>
  <si>
    <t>nur P2</t>
  </si>
  <si>
    <t>nur Meisterklasse</t>
  </si>
  <si>
    <t>Übertragung handschriftlich</t>
  </si>
  <si>
    <t>Übertragung mit dem PC</t>
  </si>
  <si>
    <t>Siegerehrung</t>
  </si>
  <si>
    <t>Festabend</t>
  </si>
  <si>
    <t>P1 / Grundklasse</t>
  </si>
  <si>
    <t>P2 / P1</t>
  </si>
  <si>
    <t>Gebühr pro Person an Stenografenbund 
per Überweisung zu zahlen</t>
  </si>
  <si>
    <r>
      <t xml:space="preserve">Bemerkung
</t>
    </r>
    <r>
      <rPr>
        <sz val="9"/>
        <color indexed="10"/>
        <rFont val="Calibri"/>
        <family val="2"/>
      </rPr>
      <t xml:space="preserve">
</t>
    </r>
    <r>
      <rPr>
        <b/>
        <sz val="9"/>
        <color rgb="FFFF0000"/>
        <rFont val="Calibri"/>
        <family val="2"/>
      </rPr>
      <t>Helfer bitte E-Mail-Adresse und Handynummer angeben</t>
    </r>
  </si>
  <si>
    <t>E-Mail-Adresse:</t>
  </si>
  <si>
    <r>
      <t xml:space="preserve">Geb.datum
(tt.mm.jjjj)
</t>
    </r>
    <r>
      <rPr>
        <b/>
        <sz val="8"/>
        <color rgb="FFFF0000"/>
        <rFont val="Calibri"/>
        <family val="2"/>
        <scheme val="minor"/>
      </rPr>
      <t>von ALLEN
Betreuern
Begleitpersonen
Funktionären
Teilnehmern</t>
    </r>
  </si>
  <si>
    <t>Ausschreibung +1</t>
  </si>
  <si>
    <r>
      <rPr>
        <b/>
        <sz val="9"/>
        <rFont val="Calibri"/>
        <family val="2"/>
        <scheme val="minor"/>
      </rPr>
      <t>Name, Vorname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</rPr>
      <t>von ALLEN
Betreuern
Begleitpersonen
Funktionären
Teilnehmern</t>
    </r>
  </si>
  <si>
    <t>Mittagsimbiss im Hotel</t>
  </si>
  <si>
    <t>Anmeldung zu den Deutschen Meisterschaften 2024</t>
  </si>
  <si>
    <t>TBG Wertungshelfer</t>
  </si>
  <si>
    <t>vom</t>
  </si>
  <si>
    <t>bis</t>
  </si>
  <si>
    <t>Abendbuffet nach Eröffnungsfeier</t>
  </si>
  <si>
    <t>Stenotreff nach Abendbuffet</t>
  </si>
  <si>
    <t>Kutschenfahrt ab Schneverdingen</t>
  </si>
  <si>
    <t>Buchdruckmuseum Gruppe 1</t>
  </si>
  <si>
    <t>Buchdruckmuseum Gruppe 2</t>
  </si>
  <si>
    <t>Stenoübungsansage Grundklasse</t>
  </si>
  <si>
    <t>Stenoübungsansage Praktikerklasse 1</t>
  </si>
  <si>
    <t>BJCKM: Kegelbahn</t>
  </si>
  <si>
    <t>BJCKM: Kicker</t>
  </si>
  <si>
    <t>Nachtwächterführung</t>
  </si>
  <si>
    <t>Stenotreff im "Jan-Kimm-Deck"</t>
  </si>
  <si>
    <t>BJCKM: Minigolf</t>
  </si>
  <si>
    <t>BJCKM: Fußballgolf</t>
  </si>
  <si>
    <t>Stadtführung</t>
  </si>
  <si>
    <t>Teilnehmerbeiträge</t>
  </si>
  <si>
    <t>Wettbewerbe</t>
  </si>
  <si>
    <t>Freizeit</t>
  </si>
  <si>
    <t>BJCKM: Billard</t>
  </si>
  <si>
    <t>Hotelüber-
nachtung
im Hotel 
Park Soltau</t>
  </si>
  <si>
    <t>Gemäß Wettschreibordnung und der DM-Ausschreibung hat jeder Verein, der Teilnehmer meldet, geeignete Mitarbeiter und/oder erfahrene Schreiber als Helfer zu stellen.</t>
  </si>
  <si>
    <t>Da die Wettschreibleiter wichtige Orga-Hinweise vor den Wettbewerben an die Helfer verteilen und auch erster Ansprechpartner sind, benötigen wir die unter "Bemerkung" genannten Kontaktdaten.</t>
  </si>
  <si>
    <r>
      <t xml:space="preserve">Aus organisatorischen Gründen sind </t>
    </r>
    <r>
      <rPr>
        <b/>
        <sz val="16"/>
        <color theme="1"/>
        <rFont val="Calibri"/>
        <family val="2"/>
        <scheme val="minor"/>
      </rPr>
      <t xml:space="preserve">alle Wettschreiber, Helfer, Begleitpersonen und Funktionsträger namentlich und mit richtigen Geburtsdatum </t>
    </r>
    <r>
      <rPr>
        <sz val="16"/>
        <color theme="1"/>
        <rFont val="Calibri"/>
        <family val="2"/>
        <scheme val="minor"/>
      </rPr>
      <t>für das</t>
    </r>
  </si>
  <si>
    <t>Anmeldung zurück an unsere Geschäftsstelle (geschaeftsstelle@stenografenbund.de) bis zum verbindlichen Anmeldeschluss inkl. Überweisung Gesamtbetrag bis zum 08.04.2024</t>
  </si>
  <si>
    <r>
      <t xml:space="preserve">Siehe dazu Seite 5 bei der dafür maßgebenden DM-Ausschreibung unter dem Abschnitt: </t>
    </r>
    <r>
      <rPr>
        <i/>
        <sz val="16"/>
        <rFont val="Calibri"/>
        <family val="2"/>
        <scheme val="minor"/>
      </rPr>
      <t>"Helfer für die Durchgänge und Wertungen".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</si>
</sst>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d\,\ dd/mm/"/>
    <numFmt numFmtId="165" formatCode="#,##0\ &quot;€&quot;"/>
    <numFmt numFmtId="166" formatCode="ddd/\ dd/"/>
  </numFmts>
  <fonts count="2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sz val="13.5"/>
      <color theme="1"/>
      <name val="Arial"/>
      <family val="2"/>
    </font>
    <font>
      <sz val="9"/>
      <color indexed="10"/>
      <name val="Calibri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name val="Arial"/>
      <family val="2"/>
    </font>
    <font>
      <sz val="10"/>
      <color theme="0"/>
      <name val="Arial"/>
      <family val="2"/>
    </font>
    <font>
      <sz val="16"/>
      <color rgb="FFFF0000"/>
      <name val="Arial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2" borderId="6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0" fontId="11" fillId="5" borderId="2" xfId="3" applyNumberFormat="1" applyFont="1" applyFill="1" applyBorder="1" applyAlignment="1">
      <alignment horizontal="center" textRotation="9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0" borderId="0" xfId="0" applyFont="1"/>
    <xf numFmtId="1" fontId="4" fillId="0" borderId="0" xfId="0" applyNumberFormat="1" applyFont="1"/>
    <xf numFmtId="14" fontId="1" fillId="0" borderId="1" xfId="0" applyNumberFormat="1" applyFont="1" applyBorder="1" applyAlignment="1" applyProtection="1">
      <alignment horizontal="center" vertical="center" shrinkToFit="1"/>
      <protection locked="0"/>
    </xf>
    <xf numFmtId="44" fontId="1" fillId="0" borderId="2" xfId="5" applyFont="1" applyBorder="1" applyAlignment="1" applyProtection="1">
      <alignment horizontal="center" vertical="center" shrinkToFit="1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4" applyFont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8" borderId="2" xfId="3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center" vertical="center"/>
    </xf>
    <xf numFmtId="44" fontId="1" fillId="0" borderId="1" xfId="5" applyFont="1" applyBorder="1" applyAlignment="1" applyProtection="1">
      <alignment horizontal="center" vertical="center" shrinkToFit="1"/>
      <protection locked="0"/>
    </xf>
    <xf numFmtId="164" fontId="11" fillId="5" borderId="2" xfId="3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4" fontId="2" fillId="0" borderId="0" xfId="5" applyFont="1" applyBorder="1" applyAlignment="1">
      <alignment horizontal="left"/>
    </xf>
    <xf numFmtId="0" fontId="2" fillId="0" borderId="0" xfId="0" applyFont="1" applyAlignment="1">
      <alignment horizontal="left"/>
    </xf>
    <xf numFmtId="14" fontId="11" fillId="6" borderId="2" xfId="0" applyNumberFormat="1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1" fillId="8" borderId="2" xfId="3" applyFont="1" applyFill="1" applyBorder="1" applyAlignment="1" applyProtection="1">
      <alignment horizontal="center" vertical="center" wrapText="1"/>
    </xf>
    <xf numFmtId="0" fontId="11" fillId="8" borderId="2" xfId="3" applyFont="1" applyFill="1" applyBorder="1" applyAlignment="1" applyProtection="1">
      <alignment horizontal="center" textRotation="90"/>
    </xf>
    <xf numFmtId="44" fontId="1" fillId="0" borderId="1" xfId="5" applyFont="1" applyBorder="1" applyAlignment="1" applyProtection="1">
      <alignment horizontal="left" vertical="center"/>
    </xf>
    <xf numFmtId="0" fontId="19" fillId="0" borderId="0" xfId="0" applyFont="1"/>
    <xf numFmtId="0" fontId="4" fillId="4" borderId="0" xfId="4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/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 vertical="center"/>
    </xf>
    <xf numFmtId="44" fontId="19" fillId="0" borderId="0" xfId="5" applyFont="1" applyFill="1" applyBorder="1" applyAlignment="1">
      <alignment horizontal="center"/>
    </xf>
    <xf numFmtId="44" fontId="19" fillId="0" borderId="0" xfId="5" applyFont="1" applyFill="1" applyBorder="1" applyAlignment="1">
      <alignment horizontal="center" vertical="center"/>
    </xf>
    <xf numFmtId="165" fontId="19" fillId="0" borderId="0" xfId="0" applyNumberFormat="1" applyFont="1"/>
    <xf numFmtId="0" fontId="22" fillId="0" borderId="0" xfId="3" applyFont="1" applyFill="1" applyBorder="1" applyAlignment="1">
      <alignment horizontal="center" vertical="center" wrapText="1"/>
    </xf>
    <xf numFmtId="20" fontId="23" fillId="0" borderId="0" xfId="3" applyNumberFormat="1" applyFont="1" applyFill="1" applyBorder="1" applyAlignment="1">
      <alignment horizontal="center" vertical="center" textRotation="90"/>
    </xf>
    <xf numFmtId="0" fontId="23" fillId="0" borderId="0" xfId="3" applyFont="1" applyFill="1" applyBorder="1" applyAlignment="1">
      <alignment horizontal="center" vertical="center" textRotation="90" wrapText="1" shrinkToFit="1"/>
    </xf>
    <xf numFmtId="164" fontId="23" fillId="0" borderId="0" xfId="3" applyNumberFormat="1" applyFont="1" applyFill="1" applyBorder="1" applyAlignment="1">
      <alignment horizontal="center" vertical="center" textRotation="90"/>
    </xf>
    <xf numFmtId="44" fontId="19" fillId="0" borderId="0" xfId="5" applyFont="1" applyFill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textRotation="90" shrinkToFit="1"/>
    </xf>
    <xf numFmtId="0" fontId="14" fillId="8" borderId="2" xfId="3" applyFont="1" applyFill="1" applyBorder="1" applyAlignment="1">
      <alignment horizontal="center" vertical="center" wrapText="1"/>
    </xf>
    <xf numFmtId="44" fontId="2" fillId="0" borderId="7" xfId="5" applyFont="1" applyBorder="1" applyAlignment="1">
      <alignment horizontal="right"/>
    </xf>
    <xf numFmtId="0" fontId="11" fillId="10" borderId="2" xfId="0" applyFont="1" applyFill="1" applyBorder="1" applyAlignment="1" applyProtection="1">
      <alignment horizontal="center" textRotation="90" wrapText="1"/>
    </xf>
    <xf numFmtId="0" fontId="11" fillId="8" borderId="2" xfId="3" applyFont="1" applyFill="1" applyBorder="1" applyAlignment="1">
      <alignment horizontal="center" textRotation="90"/>
    </xf>
    <xf numFmtId="0" fontId="11" fillId="9" borderId="2" xfId="3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center" textRotation="90"/>
    </xf>
    <xf numFmtId="0" fontId="11" fillId="9" borderId="2" xfId="3" applyFont="1" applyFill="1" applyBorder="1" applyAlignment="1">
      <alignment horizontal="center" textRotation="90" wrapText="1"/>
    </xf>
    <xf numFmtId="0" fontId="11" fillId="9" borderId="2" xfId="3" applyFont="1" applyFill="1" applyBorder="1" applyAlignment="1">
      <alignment horizontal="left" vertical="center" wrapText="1"/>
    </xf>
    <xf numFmtId="0" fontId="11" fillId="12" borderId="2" xfId="1" applyFont="1" applyFill="1" applyBorder="1" applyAlignment="1">
      <alignment horizontal="center" textRotation="90"/>
    </xf>
    <xf numFmtId="0" fontId="11" fillId="13" borderId="2" xfId="1" applyFont="1" applyFill="1" applyBorder="1" applyAlignment="1">
      <alignment horizontal="center" textRotation="90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1" fillId="11" borderId="2" xfId="4" applyFont="1" applyFill="1" applyBorder="1" applyAlignment="1">
      <alignment horizontal="center" textRotation="90"/>
    </xf>
    <xf numFmtId="0" fontId="11" fillId="6" borderId="2" xfId="0" applyFont="1" applyFill="1" applyBorder="1" applyAlignment="1" applyProtection="1">
      <alignment horizontal="center" textRotation="90" wrapText="1"/>
    </xf>
    <xf numFmtId="0" fontId="0" fillId="0" borderId="8" xfId="0" applyBorder="1" applyAlignment="1">
      <alignment horizontal="left" wrapText="1"/>
    </xf>
    <xf numFmtId="0" fontId="1" fillId="0" borderId="4" xfId="4" applyFont="1" applyFill="1" applyBorder="1" applyAlignment="1" applyProtection="1">
      <alignment horizontal="left" vertical="center" shrinkToFit="1"/>
      <protection locked="0"/>
    </xf>
    <xf numFmtId="0" fontId="1" fillId="0" borderId="5" xfId="4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center" vertical="center" textRotation="90" wrapText="1"/>
    </xf>
    <xf numFmtId="0" fontId="11" fillId="11" borderId="2" xfId="4" applyFont="1" applyFill="1" applyBorder="1" applyAlignment="1">
      <alignment horizontal="center" vertical="center" wrapText="1"/>
    </xf>
    <xf numFmtId="0" fontId="11" fillId="12" borderId="2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3" applyFont="1" applyFill="1" applyBorder="1" applyAlignment="1">
      <alignment horizontal="center" vertical="center" wrapText="1"/>
    </xf>
  </cellXfs>
  <cellStyles count="6">
    <cellStyle name="Eingabe" xfId="1" builtinId="20"/>
    <cellStyle name="Euro" xfId="2" xr:uid="{00000000-0005-0000-0000-000001000000}"/>
    <cellStyle name="Gut" xfId="3" builtinId="26"/>
    <cellStyle name="Neutral" xfId="4" builtinId="28"/>
    <cellStyle name="Standard" xfId="0" builtinId="0"/>
    <cellStyle name="Währung" xfId="5" builtinId="4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M69"/>
  <sheetViews>
    <sheetView showGridLines="0" tabSelected="1" topLeftCell="D1" zoomScale="130" zoomScaleNormal="130" workbookViewId="0">
      <pane ySplit="11" topLeftCell="A12" activePane="bottomLeft" state="frozen"/>
      <selection pane="bottomLeft" activeCell="D4" sqref="D4:AT4"/>
    </sheetView>
  </sheetViews>
  <sheetFormatPr baseColWidth="10" defaultRowHeight="12.75" x14ac:dyDescent="0.2"/>
  <cols>
    <col min="1" max="1" width="3" style="30" bestFit="1" customWidth="1"/>
    <col min="2" max="2" width="109" style="30" hidden="1" customWidth="1"/>
    <col min="3" max="3" width="22.28515625" customWidth="1"/>
    <col min="4" max="4" width="12.140625" bestFit="1" customWidth="1"/>
    <col min="5" max="5" width="12.140625" hidden="1" customWidth="1"/>
    <col min="6" max="6" width="12.28515625" hidden="1" customWidth="1"/>
    <col min="7" max="7" width="4" style="2" customWidth="1"/>
    <col min="8" max="20" width="4" customWidth="1"/>
    <col min="21" max="21" width="4" hidden="1" customWidth="1"/>
    <col min="22" max="26" width="4" customWidth="1"/>
    <col min="27" max="28" width="4.28515625" customWidth="1"/>
    <col min="29" max="31" width="4" customWidth="1"/>
    <col min="32" max="33" width="8" customWidth="1"/>
    <col min="34" max="41" width="4" customWidth="1"/>
    <col min="42" max="42" width="4" hidden="1" customWidth="1"/>
    <col min="43" max="43" width="4" customWidth="1"/>
    <col min="44" max="44" width="4" hidden="1" customWidth="1"/>
    <col min="45" max="57" width="4" customWidth="1"/>
    <col min="58" max="58" width="4.7109375" customWidth="1"/>
    <col min="59" max="59" width="4" customWidth="1"/>
    <col min="60" max="62" width="13.140625" style="37" hidden="1" customWidth="1"/>
    <col min="63" max="63" width="17.5703125" style="37" customWidth="1"/>
    <col min="64" max="64" width="40.7109375" customWidth="1"/>
    <col min="65" max="65" width="114.28515625" customWidth="1"/>
  </cols>
  <sheetData>
    <row r="1" spans="1:65" ht="27.75" x14ac:dyDescent="0.2">
      <c r="C1" s="79" t="s">
        <v>62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65" ht="20.25" x14ac:dyDescent="0.2">
      <c r="C2" s="78" t="s">
        <v>88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5" ht="3.7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5"/>
      <c r="BI3" s="35"/>
      <c r="BJ3" s="35"/>
      <c r="BK3" s="35"/>
      <c r="BL3" s="3"/>
    </row>
    <row r="4" spans="1:65" ht="20.25" customHeight="1" x14ac:dyDescent="0.2">
      <c r="C4" s="23" t="s">
        <v>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48" t="s">
        <v>6</v>
      </c>
      <c r="AV4" s="48"/>
      <c r="AW4" s="48"/>
      <c r="AX4" s="48"/>
      <c r="AY4" s="48"/>
      <c r="AZ4" s="48"/>
      <c r="BA4" s="48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5" ht="20.25" customHeight="1" x14ac:dyDescent="0.2">
      <c r="C5" s="23" t="s">
        <v>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48" t="s">
        <v>57</v>
      </c>
      <c r="AC5" s="48"/>
      <c r="AD5" s="48"/>
      <c r="AE5" s="48"/>
      <c r="AF5" s="48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48" t="s">
        <v>8</v>
      </c>
      <c r="AV5" s="48"/>
      <c r="AW5" s="48"/>
      <c r="AX5" s="48"/>
      <c r="AY5" s="48"/>
      <c r="AZ5" s="48"/>
      <c r="BA5" s="48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3.75" customHeight="1" x14ac:dyDescent="0.2">
      <c r="C6" s="15"/>
      <c r="D6" s="15"/>
      <c r="E6" s="15"/>
      <c r="F6" s="15"/>
      <c r="G6" s="20"/>
      <c r="H6" s="16"/>
      <c r="I6" s="16"/>
      <c r="J6" s="1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36"/>
      <c r="BI6" s="36"/>
      <c r="BJ6" s="36"/>
      <c r="BK6" s="36"/>
    </row>
    <row r="7" spans="1:65" ht="24" customHeight="1" x14ac:dyDescent="0.2">
      <c r="C7" s="82" t="s">
        <v>60</v>
      </c>
      <c r="D7" s="80" t="s">
        <v>58</v>
      </c>
      <c r="E7" s="41">
        <v>45421</v>
      </c>
      <c r="F7" s="42" t="s">
        <v>10</v>
      </c>
      <c r="G7" s="93" t="s">
        <v>25</v>
      </c>
      <c r="H7" s="94" t="s">
        <v>16</v>
      </c>
      <c r="I7" s="94"/>
      <c r="J7" s="94"/>
      <c r="K7" s="94"/>
      <c r="L7" s="95" t="s">
        <v>3</v>
      </c>
      <c r="M7" s="95"/>
      <c r="N7" s="95"/>
      <c r="O7" s="95"/>
      <c r="P7" s="95"/>
      <c r="Q7" s="95"/>
      <c r="R7" s="84" t="s">
        <v>4</v>
      </c>
      <c r="S7" s="84"/>
      <c r="T7" s="84"/>
      <c r="U7" s="44"/>
      <c r="V7" s="72" t="s">
        <v>11</v>
      </c>
      <c r="W7" s="72"/>
      <c r="X7" s="72"/>
      <c r="Y7" s="72"/>
      <c r="Z7" s="72"/>
      <c r="AA7" s="72"/>
      <c r="AB7" s="72"/>
      <c r="AC7" s="72"/>
      <c r="AD7" s="72"/>
      <c r="AE7" s="72"/>
      <c r="AF7" s="68" t="s">
        <v>84</v>
      </c>
      <c r="AG7" s="68"/>
      <c r="AH7" s="81" t="s">
        <v>33</v>
      </c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70" t="s">
        <v>23</v>
      </c>
      <c r="BI7" s="70" t="s">
        <v>81</v>
      </c>
      <c r="BJ7" s="70" t="s">
        <v>82</v>
      </c>
      <c r="BK7" s="70" t="s">
        <v>55</v>
      </c>
      <c r="BL7" s="82" t="s">
        <v>56</v>
      </c>
      <c r="BM7" s="87"/>
    </row>
    <row r="8" spans="1:65" ht="32.25" customHeight="1" x14ac:dyDescent="0.2">
      <c r="C8" s="83"/>
      <c r="D8" s="80"/>
      <c r="E8" s="42"/>
      <c r="F8" s="86" t="s">
        <v>17</v>
      </c>
      <c r="G8" s="93"/>
      <c r="H8" s="85" t="s">
        <v>5</v>
      </c>
      <c r="I8" s="85" t="s">
        <v>1</v>
      </c>
      <c r="J8" s="85" t="s">
        <v>2</v>
      </c>
      <c r="K8" s="85" t="s">
        <v>9</v>
      </c>
      <c r="L8" s="76" t="s">
        <v>53</v>
      </c>
      <c r="M8" s="76" t="s">
        <v>54</v>
      </c>
      <c r="N8" s="76" t="s">
        <v>47</v>
      </c>
      <c r="O8" s="76" t="s">
        <v>48</v>
      </c>
      <c r="P8" s="77" t="s">
        <v>49</v>
      </c>
      <c r="Q8" s="77" t="s">
        <v>50</v>
      </c>
      <c r="R8" s="71" t="s">
        <v>38</v>
      </c>
      <c r="S8" s="71" t="s">
        <v>39</v>
      </c>
      <c r="T8" s="71" t="s">
        <v>37</v>
      </c>
      <c r="U8" s="45"/>
      <c r="V8" s="72" t="s">
        <v>43</v>
      </c>
      <c r="W8" s="72"/>
      <c r="X8" s="72"/>
      <c r="Y8" s="74" t="s">
        <v>63</v>
      </c>
      <c r="Z8" s="74" t="s">
        <v>40</v>
      </c>
      <c r="AA8" s="75" t="s">
        <v>42</v>
      </c>
      <c r="AB8" s="75"/>
      <c r="AC8" s="73" t="s">
        <v>35</v>
      </c>
      <c r="AD8" s="73" t="s">
        <v>36</v>
      </c>
      <c r="AE8" s="73" t="s">
        <v>15</v>
      </c>
      <c r="AF8" s="68"/>
      <c r="AG8" s="68"/>
      <c r="AH8" s="6">
        <v>0.75</v>
      </c>
      <c r="AI8" s="6">
        <v>0.8125</v>
      </c>
      <c r="AJ8" s="6">
        <v>0.83333333333333337</v>
      </c>
      <c r="AK8" s="6">
        <v>0.47916666666666669</v>
      </c>
      <c r="AL8" s="6">
        <v>0.60416666666666663</v>
      </c>
      <c r="AM8" s="6">
        <v>0.64583333333333337</v>
      </c>
      <c r="AN8" s="6">
        <v>0.69791666666666663</v>
      </c>
      <c r="AO8" s="6">
        <v>0.75347222222222221</v>
      </c>
      <c r="AP8" s="6">
        <v>0.77430555555555547</v>
      </c>
      <c r="AQ8" s="6">
        <v>0.76388888888888884</v>
      </c>
      <c r="AR8" s="6">
        <v>0.78472222222222221</v>
      </c>
      <c r="AS8" s="6">
        <v>0.83333333333333337</v>
      </c>
      <c r="AT8" s="6">
        <v>0.83333333333333337</v>
      </c>
      <c r="AU8" s="6">
        <v>0.83333333333333337</v>
      </c>
      <c r="AV8" s="6">
        <v>0.83333333333333337</v>
      </c>
      <c r="AW8" s="6">
        <v>0.83333333333333337</v>
      </c>
      <c r="AX8" s="6">
        <v>0.47916666666666669</v>
      </c>
      <c r="AY8" s="6">
        <v>0.58333333333333337</v>
      </c>
      <c r="AZ8" s="6">
        <v>0.58333333333333337</v>
      </c>
      <c r="BA8" s="6">
        <v>0.60416666666666663</v>
      </c>
      <c r="BB8" s="6">
        <v>0.83333333333333337</v>
      </c>
      <c r="BC8" s="6">
        <v>0.41666666666666669</v>
      </c>
      <c r="BD8" s="6">
        <v>0.47916666666666669</v>
      </c>
      <c r="BE8" s="6">
        <v>0.54166666666666663</v>
      </c>
      <c r="BF8" s="6">
        <v>0.83333333333333337</v>
      </c>
      <c r="BG8" s="6">
        <v>0.83333333333333337</v>
      </c>
      <c r="BH8" s="70"/>
      <c r="BI8" s="70"/>
      <c r="BJ8" s="70"/>
      <c r="BK8" s="70"/>
      <c r="BL8" s="82"/>
      <c r="BM8" s="87"/>
    </row>
    <row r="9" spans="1:65" ht="60.75" customHeight="1" x14ac:dyDescent="0.2">
      <c r="C9" s="83"/>
      <c r="D9" s="80"/>
      <c r="E9" s="42"/>
      <c r="F9" s="86"/>
      <c r="G9" s="93"/>
      <c r="H9" s="85"/>
      <c r="I9" s="85"/>
      <c r="J9" s="85"/>
      <c r="K9" s="85"/>
      <c r="L9" s="76"/>
      <c r="M9" s="76"/>
      <c r="N9" s="76"/>
      <c r="O9" s="76"/>
      <c r="P9" s="77"/>
      <c r="Q9" s="77"/>
      <c r="R9" s="71"/>
      <c r="S9" s="71"/>
      <c r="T9" s="71"/>
      <c r="U9" s="45"/>
      <c r="V9" s="72"/>
      <c r="W9" s="72"/>
      <c r="X9" s="72"/>
      <c r="Y9" s="74"/>
      <c r="Z9" s="74"/>
      <c r="AA9" s="75"/>
      <c r="AB9" s="75"/>
      <c r="AC9" s="73"/>
      <c r="AD9" s="73"/>
      <c r="AE9" s="73"/>
      <c r="AF9" s="68"/>
      <c r="AG9" s="68"/>
      <c r="AH9" s="67" t="s">
        <v>34</v>
      </c>
      <c r="AI9" s="67" t="s">
        <v>66</v>
      </c>
      <c r="AJ9" s="67" t="s">
        <v>67</v>
      </c>
      <c r="AK9" s="67" t="s">
        <v>61</v>
      </c>
      <c r="AL9" s="67" t="s">
        <v>68</v>
      </c>
      <c r="AM9" s="67" t="s">
        <v>69</v>
      </c>
      <c r="AN9" s="67" t="s">
        <v>70</v>
      </c>
      <c r="AO9" s="67" t="s">
        <v>71</v>
      </c>
      <c r="AP9" s="67" t="s">
        <v>71</v>
      </c>
      <c r="AQ9" s="67" t="s">
        <v>72</v>
      </c>
      <c r="AR9" s="67" t="s">
        <v>72</v>
      </c>
      <c r="AS9" s="67" t="s">
        <v>73</v>
      </c>
      <c r="AT9" s="67" t="s">
        <v>74</v>
      </c>
      <c r="AU9" s="67" t="s">
        <v>83</v>
      </c>
      <c r="AV9" s="67" t="s">
        <v>75</v>
      </c>
      <c r="AW9" s="67" t="s">
        <v>76</v>
      </c>
      <c r="AX9" s="67" t="s">
        <v>61</v>
      </c>
      <c r="AY9" s="67" t="s">
        <v>77</v>
      </c>
      <c r="AZ9" s="67" t="s">
        <v>78</v>
      </c>
      <c r="BA9" s="67" t="s">
        <v>68</v>
      </c>
      <c r="BB9" s="67" t="s">
        <v>52</v>
      </c>
      <c r="BC9" s="67" t="s">
        <v>79</v>
      </c>
      <c r="BD9" s="67" t="s">
        <v>61</v>
      </c>
      <c r="BE9" s="67" t="s">
        <v>51</v>
      </c>
      <c r="BF9" s="67" t="s">
        <v>75</v>
      </c>
      <c r="BG9" s="67" t="s">
        <v>76</v>
      </c>
      <c r="BH9" s="70"/>
      <c r="BI9" s="70"/>
      <c r="BJ9" s="70"/>
      <c r="BK9" s="70"/>
      <c r="BL9" s="82"/>
      <c r="BM9" s="87"/>
    </row>
    <row r="10" spans="1:65" ht="68.25" customHeight="1" x14ac:dyDescent="0.2">
      <c r="C10" s="83"/>
      <c r="D10" s="80"/>
      <c r="E10" s="42"/>
      <c r="F10" s="86"/>
      <c r="G10" s="93"/>
      <c r="H10" s="85"/>
      <c r="I10" s="85"/>
      <c r="J10" s="85"/>
      <c r="K10" s="85"/>
      <c r="L10" s="76"/>
      <c r="M10" s="76"/>
      <c r="N10" s="76"/>
      <c r="O10" s="76"/>
      <c r="P10" s="77"/>
      <c r="Q10" s="77"/>
      <c r="R10" s="71"/>
      <c r="S10" s="71"/>
      <c r="T10" s="71"/>
      <c r="U10" s="45"/>
      <c r="V10" s="73" t="s">
        <v>12</v>
      </c>
      <c r="W10" s="73" t="s">
        <v>13</v>
      </c>
      <c r="X10" s="73" t="s">
        <v>46</v>
      </c>
      <c r="Y10" s="74"/>
      <c r="Z10" s="74"/>
      <c r="AA10" s="73" t="s">
        <v>41</v>
      </c>
      <c r="AB10" s="73" t="s">
        <v>31</v>
      </c>
      <c r="AC10" s="73"/>
      <c r="AD10" s="73"/>
      <c r="AE10" s="73"/>
      <c r="AF10" s="68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70"/>
      <c r="BI10" s="70"/>
      <c r="BJ10" s="70"/>
      <c r="BK10" s="70"/>
      <c r="BL10" s="82"/>
      <c r="BM10" s="87"/>
    </row>
    <row r="11" spans="1:65" ht="50.25" customHeight="1" x14ac:dyDescent="0.2">
      <c r="C11" s="83"/>
      <c r="D11" s="80"/>
      <c r="E11" s="42"/>
      <c r="F11" s="86"/>
      <c r="G11" s="93"/>
      <c r="H11" s="85"/>
      <c r="I11" s="85"/>
      <c r="J11" s="85"/>
      <c r="K11" s="85"/>
      <c r="L11" s="76"/>
      <c r="M11" s="76"/>
      <c r="N11" s="76"/>
      <c r="O11" s="76"/>
      <c r="P11" s="77"/>
      <c r="Q11" s="77"/>
      <c r="R11" s="71"/>
      <c r="S11" s="71"/>
      <c r="T11" s="71"/>
      <c r="U11" s="45"/>
      <c r="V11" s="73"/>
      <c r="W11" s="73"/>
      <c r="X11" s="73"/>
      <c r="Y11" s="74"/>
      <c r="Z11" s="74"/>
      <c r="AA11" s="73"/>
      <c r="AB11" s="73"/>
      <c r="AC11" s="73"/>
      <c r="AD11" s="73"/>
      <c r="AE11" s="73"/>
      <c r="AF11" s="26" t="s">
        <v>64</v>
      </c>
      <c r="AG11" s="27" t="s">
        <v>65</v>
      </c>
      <c r="AH11" s="29">
        <v>45420</v>
      </c>
      <c r="AI11" s="29">
        <v>45420</v>
      </c>
      <c r="AJ11" s="29">
        <v>45420</v>
      </c>
      <c r="AK11" s="29">
        <v>45421</v>
      </c>
      <c r="AL11" s="29">
        <v>45421</v>
      </c>
      <c r="AM11" s="29">
        <v>45421</v>
      </c>
      <c r="AN11" s="29">
        <v>45421</v>
      </c>
      <c r="AO11" s="29">
        <v>45421</v>
      </c>
      <c r="AP11" s="29">
        <v>45421</v>
      </c>
      <c r="AQ11" s="29">
        <v>45421</v>
      </c>
      <c r="AR11" s="29">
        <v>45421</v>
      </c>
      <c r="AS11" s="29">
        <v>45421</v>
      </c>
      <c r="AT11" s="29">
        <v>45421</v>
      </c>
      <c r="AU11" s="29">
        <v>45421</v>
      </c>
      <c r="AV11" s="29">
        <v>45421</v>
      </c>
      <c r="AW11" s="29">
        <v>45421</v>
      </c>
      <c r="AX11" s="29">
        <v>45422</v>
      </c>
      <c r="AY11" s="29">
        <v>45422</v>
      </c>
      <c r="AZ11" s="29">
        <v>45422</v>
      </c>
      <c r="BA11" s="29">
        <v>45422</v>
      </c>
      <c r="BB11" s="29">
        <v>45422</v>
      </c>
      <c r="BC11" s="29">
        <v>45423</v>
      </c>
      <c r="BD11" s="29">
        <v>45423</v>
      </c>
      <c r="BE11" s="29">
        <v>45423</v>
      </c>
      <c r="BF11" s="29">
        <v>45423</v>
      </c>
      <c r="BG11" s="29">
        <v>45423</v>
      </c>
      <c r="BH11" s="70"/>
      <c r="BI11" s="70"/>
      <c r="BJ11" s="70"/>
      <c r="BK11" s="70"/>
      <c r="BL11" s="82"/>
      <c r="BM11" s="87"/>
    </row>
    <row r="12" spans="1:65" ht="18.75" customHeight="1" x14ac:dyDescent="0.2">
      <c r="A12" s="31">
        <v>1</v>
      </c>
      <c r="B12" s="5">
        <f>$D$4</f>
        <v>0</v>
      </c>
      <c r="C12" s="9"/>
      <c r="D12" s="17"/>
      <c r="E12" s="34">
        <f>DATEDIF(D12,$E$7,"Y")</f>
        <v>124</v>
      </c>
      <c r="F12" s="43">
        <f>YEAR(D12)</f>
        <v>1900</v>
      </c>
      <c r="G12" s="5" t="str">
        <f>IF(F12&gt;0,IF(F12=1900," ",IF(F12&lt;Altersklasse_E,"E",IF(F12&lt;Altersklasse_J,"J","S")))," ")</f>
        <v xml:space="preserve"> </v>
      </c>
      <c r="H12" s="7"/>
      <c r="I12" s="7"/>
      <c r="J12" s="7"/>
      <c r="K12" s="4"/>
      <c r="L12" s="7"/>
      <c r="M12" s="13"/>
      <c r="N12" s="7"/>
      <c r="O12" s="7"/>
      <c r="P12" s="19"/>
      <c r="Q12" s="19"/>
      <c r="R12" s="7"/>
      <c r="S12" s="7"/>
      <c r="T12" s="7"/>
      <c r="U12" s="33">
        <f>SUM(COUNTA(H12:J12)+COUNTA(L12:O12)+COUNTA(R12:T12))</f>
        <v>0</v>
      </c>
      <c r="V12" s="7"/>
      <c r="W12" s="7"/>
      <c r="X12" s="7"/>
      <c r="Y12" s="7"/>
      <c r="Z12" s="7"/>
      <c r="AA12" s="7"/>
      <c r="AB12" s="7"/>
      <c r="AC12" s="7"/>
      <c r="AD12" s="7"/>
      <c r="AE12" s="11" t="str">
        <f t="shared" ref="AE12:AE41" si="0">IF(COUNTA(H12:T12),IF(COUNTA(V12:AB12),"x",""),"")</f>
        <v/>
      </c>
      <c r="AF12" s="25"/>
      <c r="AG12" s="25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46">
        <f t="shared" ref="BH12:BH41" si="1">IF(C12&gt;COUNTA(C12),Grundbeitrag,0)-IF(AND(U12=0,E12&lt;13),Grundbeitrag,0)</f>
        <v>0</v>
      </c>
      <c r="BI12" s="46">
        <f t="shared" ref="BI12:BI41" si="2">IF(G12="J",U12*TB_J,IF(G12="E",U12*TB_E,U12*TB_S))</f>
        <v>0</v>
      </c>
      <c r="BJ12" s="46">
        <f t="shared" ref="BJ12:BJ41" si="3">IF(COUNTA(AH12:BG12)&gt;0,IF(COUNTA(AL12)&gt;0,IF(E12&lt;3,PP_5_2,IF(E12&lt;9,PP_5_1,PP_5)),0)+IF(COUNTA(BA12)&gt;0,IF(E12&lt;3,PP_20_2,IF(E12&lt;9,PP_20_1,PP_20)),0)+IF(COUNTA(AV12)&gt;0,IF(E12&lt;13,PP_15_1,PP_15),0)+IF(COUNTA(BC12)&gt;0,IF(E12&lt;12,PP_22_1,PP_22),0)+IF(COUNTA(BF12)&gt;0,IF(E12&lt;13,PP_25_1,PP_25)),0)</f>
        <v>0</v>
      </c>
      <c r="BK12" s="46">
        <f>SUM(BH12:BJ12)</f>
        <v>0</v>
      </c>
      <c r="BL12" s="28"/>
    </row>
    <row r="13" spans="1:65" ht="18.75" customHeight="1" x14ac:dyDescent="0.2">
      <c r="A13" s="31">
        <v>2</v>
      </c>
      <c r="B13" s="5">
        <f t="shared" ref="B13:B41" si="4">$D$4</f>
        <v>0</v>
      </c>
      <c r="C13" s="9"/>
      <c r="D13" s="17"/>
      <c r="E13" s="34">
        <f t="shared" ref="E13:E41" si="5">DATEDIF(D13,$E$7,"Y")</f>
        <v>124</v>
      </c>
      <c r="F13" s="43">
        <f t="shared" ref="F13:F41" si="6">YEAR(D13)</f>
        <v>1900</v>
      </c>
      <c r="G13" s="5" t="str">
        <f t="shared" ref="G13:G41" si="7">IF(F13&gt;0,IF(F13=1900," ",IF(F13&lt;Altersklasse_E,"E",IF(F13&lt;Altersklasse_J,"J","S")))," ")</f>
        <v xml:space="preserve"> </v>
      </c>
      <c r="H13" s="7"/>
      <c r="I13" s="7"/>
      <c r="J13" s="7"/>
      <c r="K13" s="4"/>
      <c r="L13" s="7"/>
      <c r="M13" s="13"/>
      <c r="N13" s="7"/>
      <c r="O13" s="7"/>
      <c r="P13" s="19"/>
      <c r="Q13" s="19"/>
      <c r="R13" s="7"/>
      <c r="S13" s="7"/>
      <c r="T13" s="7"/>
      <c r="U13" s="33">
        <f t="shared" ref="U13:U41" si="8">SUM(COUNTA(H13:J13)+COUNTA(L13:O13)+COUNTA(R13:T13))</f>
        <v>0</v>
      </c>
      <c r="V13" s="7"/>
      <c r="W13" s="7"/>
      <c r="X13" s="7"/>
      <c r="Y13" s="7"/>
      <c r="Z13" s="7"/>
      <c r="AA13" s="7"/>
      <c r="AB13" s="7"/>
      <c r="AC13" s="7"/>
      <c r="AD13" s="7"/>
      <c r="AE13" s="11" t="str">
        <f t="shared" si="0"/>
        <v/>
      </c>
      <c r="AF13" s="25"/>
      <c r="AG13" s="25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46">
        <f t="shared" si="1"/>
        <v>0</v>
      </c>
      <c r="BI13" s="46">
        <f t="shared" si="2"/>
        <v>0</v>
      </c>
      <c r="BJ13" s="46">
        <f t="shared" si="3"/>
        <v>0</v>
      </c>
      <c r="BK13" s="46">
        <f t="shared" ref="BK13:BK41" si="9">SUM(BH13:BJ13)</f>
        <v>0</v>
      </c>
      <c r="BL13" s="18"/>
    </row>
    <row r="14" spans="1:65" ht="18.75" customHeight="1" x14ac:dyDescent="0.2">
      <c r="A14" s="31">
        <v>3</v>
      </c>
      <c r="B14" s="5">
        <f t="shared" si="4"/>
        <v>0</v>
      </c>
      <c r="C14" s="9"/>
      <c r="D14" s="17"/>
      <c r="E14" s="34">
        <f t="shared" si="5"/>
        <v>124</v>
      </c>
      <c r="F14" s="43">
        <f t="shared" si="6"/>
        <v>1900</v>
      </c>
      <c r="G14" s="5" t="str">
        <f t="shared" si="7"/>
        <v xml:space="preserve"> </v>
      </c>
      <c r="H14" s="7"/>
      <c r="I14" s="7"/>
      <c r="J14" s="7"/>
      <c r="K14" s="4"/>
      <c r="L14" s="7"/>
      <c r="M14" s="13"/>
      <c r="N14" s="7"/>
      <c r="O14" s="7"/>
      <c r="P14" s="19"/>
      <c r="Q14" s="19"/>
      <c r="R14" s="7"/>
      <c r="S14" s="7"/>
      <c r="T14" s="7"/>
      <c r="U14" s="33">
        <f t="shared" si="8"/>
        <v>0</v>
      </c>
      <c r="V14" s="7"/>
      <c r="W14" s="7"/>
      <c r="X14" s="7"/>
      <c r="Y14" s="7"/>
      <c r="Z14" s="7"/>
      <c r="AA14" s="7"/>
      <c r="AB14" s="7"/>
      <c r="AC14" s="7"/>
      <c r="AD14" s="7"/>
      <c r="AE14" s="11" t="str">
        <f t="shared" si="0"/>
        <v/>
      </c>
      <c r="AF14" s="25"/>
      <c r="AG14" s="25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46">
        <f t="shared" si="1"/>
        <v>0</v>
      </c>
      <c r="BI14" s="46">
        <f t="shared" si="2"/>
        <v>0</v>
      </c>
      <c r="BJ14" s="46">
        <f t="shared" si="3"/>
        <v>0</v>
      </c>
      <c r="BK14" s="46">
        <f t="shared" si="9"/>
        <v>0</v>
      </c>
      <c r="BL14" s="18"/>
    </row>
    <row r="15" spans="1:65" ht="18.75" customHeight="1" x14ac:dyDescent="0.2">
      <c r="A15" s="31">
        <v>4</v>
      </c>
      <c r="B15" s="5">
        <f t="shared" si="4"/>
        <v>0</v>
      </c>
      <c r="C15" s="9"/>
      <c r="D15" s="17"/>
      <c r="E15" s="34">
        <f t="shared" si="5"/>
        <v>124</v>
      </c>
      <c r="F15" s="43">
        <f t="shared" si="6"/>
        <v>1900</v>
      </c>
      <c r="G15" s="5" t="str">
        <f t="shared" si="7"/>
        <v xml:space="preserve"> </v>
      </c>
      <c r="H15" s="7"/>
      <c r="I15" s="7"/>
      <c r="J15" s="7"/>
      <c r="K15" s="4"/>
      <c r="L15" s="7"/>
      <c r="M15" s="13"/>
      <c r="N15" s="7"/>
      <c r="O15" s="7"/>
      <c r="P15" s="19"/>
      <c r="Q15" s="19"/>
      <c r="R15" s="7"/>
      <c r="S15" s="7"/>
      <c r="T15" s="7"/>
      <c r="U15" s="33">
        <f t="shared" si="8"/>
        <v>0</v>
      </c>
      <c r="V15" s="7"/>
      <c r="W15" s="7"/>
      <c r="X15" s="7"/>
      <c r="Y15" s="7"/>
      <c r="Z15" s="7"/>
      <c r="AA15" s="7"/>
      <c r="AB15" s="7"/>
      <c r="AC15" s="7"/>
      <c r="AD15" s="7"/>
      <c r="AE15" s="11" t="str">
        <f t="shared" si="0"/>
        <v/>
      </c>
      <c r="AF15" s="25"/>
      <c r="AG15" s="25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46">
        <f t="shared" si="1"/>
        <v>0</v>
      </c>
      <c r="BI15" s="46">
        <f t="shared" si="2"/>
        <v>0</v>
      </c>
      <c r="BJ15" s="46">
        <f t="shared" si="3"/>
        <v>0</v>
      </c>
      <c r="BK15" s="46">
        <f t="shared" si="9"/>
        <v>0</v>
      </c>
      <c r="BL15" s="18"/>
    </row>
    <row r="16" spans="1:65" ht="18.75" customHeight="1" x14ac:dyDescent="0.2">
      <c r="A16" s="31">
        <v>5</v>
      </c>
      <c r="B16" s="5">
        <f t="shared" si="4"/>
        <v>0</v>
      </c>
      <c r="C16" s="9"/>
      <c r="D16" s="17"/>
      <c r="E16" s="34">
        <f t="shared" si="5"/>
        <v>124</v>
      </c>
      <c r="F16" s="43">
        <f t="shared" si="6"/>
        <v>1900</v>
      </c>
      <c r="G16" s="5" t="str">
        <f t="shared" si="7"/>
        <v xml:space="preserve"> </v>
      </c>
      <c r="H16" s="7"/>
      <c r="I16" s="7"/>
      <c r="J16" s="7"/>
      <c r="K16" s="4"/>
      <c r="L16" s="7"/>
      <c r="M16" s="13"/>
      <c r="N16" s="7"/>
      <c r="O16" s="7"/>
      <c r="P16" s="19"/>
      <c r="Q16" s="19"/>
      <c r="R16" s="7"/>
      <c r="S16" s="7"/>
      <c r="T16" s="7"/>
      <c r="U16" s="33">
        <f t="shared" si="8"/>
        <v>0</v>
      </c>
      <c r="V16" s="7"/>
      <c r="W16" s="7"/>
      <c r="X16" s="7"/>
      <c r="Y16" s="7"/>
      <c r="Z16" s="7"/>
      <c r="AA16" s="7"/>
      <c r="AB16" s="7"/>
      <c r="AC16" s="7"/>
      <c r="AD16" s="7"/>
      <c r="AE16" s="11" t="str">
        <f t="shared" si="0"/>
        <v/>
      </c>
      <c r="AF16" s="25"/>
      <c r="AG16" s="25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46">
        <f t="shared" si="1"/>
        <v>0</v>
      </c>
      <c r="BI16" s="46">
        <f t="shared" si="2"/>
        <v>0</v>
      </c>
      <c r="BJ16" s="46">
        <f t="shared" si="3"/>
        <v>0</v>
      </c>
      <c r="BK16" s="46">
        <f t="shared" si="9"/>
        <v>0</v>
      </c>
      <c r="BL16" s="18"/>
    </row>
    <row r="17" spans="1:64" ht="18.75" customHeight="1" x14ac:dyDescent="0.2">
      <c r="A17" s="31">
        <v>6</v>
      </c>
      <c r="B17" s="5">
        <f t="shared" si="4"/>
        <v>0</v>
      </c>
      <c r="C17" s="9"/>
      <c r="D17" s="17"/>
      <c r="E17" s="34">
        <f t="shared" si="5"/>
        <v>124</v>
      </c>
      <c r="F17" s="43">
        <f t="shared" si="6"/>
        <v>1900</v>
      </c>
      <c r="G17" s="5" t="str">
        <f t="shared" si="7"/>
        <v xml:space="preserve"> </v>
      </c>
      <c r="H17" s="7"/>
      <c r="I17" s="7"/>
      <c r="J17" s="7"/>
      <c r="K17" s="4"/>
      <c r="L17" s="7"/>
      <c r="M17" s="13"/>
      <c r="N17" s="7"/>
      <c r="O17" s="7"/>
      <c r="P17" s="19"/>
      <c r="Q17" s="19"/>
      <c r="R17" s="7"/>
      <c r="S17" s="7"/>
      <c r="T17" s="7"/>
      <c r="U17" s="33">
        <f t="shared" si="8"/>
        <v>0</v>
      </c>
      <c r="V17" s="7"/>
      <c r="W17" s="7"/>
      <c r="X17" s="7"/>
      <c r="Y17" s="7"/>
      <c r="Z17" s="7"/>
      <c r="AA17" s="7"/>
      <c r="AB17" s="7"/>
      <c r="AC17" s="7"/>
      <c r="AD17" s="7"/>
      <c r="AE17" s="11" t="str">
        <f t="shared" si="0"/>
        <v/>
      </c>
      <c r="AF17" s="25"/>
      <c r="AG17" s="25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46">
        <f t="shared" si="1"/>
        <v>0</v>
      </c>
      <c r="BI17" s="46">
        <f t="shared" si="2"/>
        <v>0</v>
      </c>
      <c r="BJ17" s="46">
        <f t="shared" si="3"/>
        <v>0</v>
      </c>
      <c r="BK17" s="46">
        <f t="shared" si="9"/>
        <v>0</v>
      </c>
      <c r="BL17" s="18"/>
    </row>
    <row r="18" spans="1:64" ht="18.75" customHeight="1" x14ac:dyDescent="0.2">
      <c r="A18" s="31">
        <v>7</v>
      </c>
      <c r="B18" s="5">
        <f t="shared" si="4"/>
        <v>0</v>
      </c>
      <c r="C18" s="9"/>
      <c r="D18" s="17"/>
      <c r="E18" s="34">
        <f t="shared" si="5"/>
        <v>124</v>
      </c>
      <c r="F18" s="43">
        <f t="shared" si="6"/>
        <v>1900</v>
      </c>
      <c r="G18" s="5" t="str">
        <f t="shared" si="7"/>
        <v xml:space="preserve"> </v>
      </c>
      <c r="H18" s="7"/>
      <c r="I18" s="7"/>
      <c r="J18" s="7"/>
      <c r="K18" s="4"/>
      <c r="L18" s="7"/>
      <c r="M18" s="13"/>
      <c r="N18" s="7"/>
      <c r="O18" s="7"/>
      <c r="P18" s="19"/>
      <c r="Q18" s="19"/>
      <c r="R18" s="7"/>
      <c r="S18" s="7"/>
      <c r="T18" s="7"/>
      <c r="U18" s="33">
        <f t="shared" si="8"/>
        <v>0</v>
      </c>
      <c r="V18" s="7"/>
      <c r="W18" s="7"/>
      <c r="X18" s="7"/>
      <c r="Y18" s="7"/>
      <c r="Z18" s="7"/>
      <c r="AA18" s="7"/>
      <c r="AB18" s="7"/>
      <c r="AC18" s="7"/>
      <c r="AD18" s="7"/>
      <c r="AE18" s="11" t="str">
        <f t="shared" si="0"/>
        <v/>
      </c>
      <c r="AF18" s="25"/>
      <c r="AG18" s="25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46">
        <f t="shared" si="1"/>
        <v>0</v>
      </c>
      <c r="BI18" s="46">
        <f t="shared" si="2"/>
        <v>0</v>
      </c>
      <c r="BJ18" s="46">
        <f t="shared" si="3"/>
        <v>0</v>
      </c>
      <c r="BK18" s="46">
        <f t="shared" si="9"/>
        <v>0</v>
      </c>
      <c r="BL18" s="18"/>
    </row>
    <row r="19" spans="1:64" ht="18.75" customHeight="1" x14ac:dyDescent="0.2">
      <c r="A19" s="31">
        <v>8</v>
      </c>
      <c r="B19" s="5">
        <f t="shared" si="4"/>
        <v>0</v>
      </c>
      <c r="C19" s="9"/>
      <c r="D19" s="17"/>
      <c r="E19" s="34">
        <f t="shared" si="5"/>
        <v>124</v>
      </c>
      <c r="F19" s="43">
        <f t="shared" si="6"/>
        <v>1900</v>
      </c>
      <c r="G19" s="5" t="str">
        <f t="shared" si="7"/>
        <v xml:space="preserve"> </v>
      </c>
      <c r="H19" s="7"/>
      <c r="I19" s="7"/>
      <c r="J19" s="7"/>
      <c r="K19" s="4"/>
      <c r="L19" s="7"/>
      <c r="M19" s="13"/>
      <c r="N19" s="7"/>
      <c r="O19" s="7"/>
      <c r="P19" s="19"/>
      <c r="Q19" s="19"/>
      <c r="R19" s="7"/>
      <c r="S19" s="7"/>
      <c r="T19" s="7"/>
      <c r="U19" s="33">
        <f t="shared" si="8"/>
        <v>0</v>
      </c>
      <c r="V19" s="7"/>
      <c r="W19" s="7"/>
      <c r="X19" s="7"/>
      <c r="Y19" s="7"/>
      <c r="Z19" s="7"/>
      <c r="AA19" s="7"/>
      <c r="AB19" s="7"/>
      <c r="AC19" s="7"/>
      <c r="AD19" s="7"/>
      <c r="AE19" s="11" t="str">
        <f t="shared" si="0"/>
        <v/>
      </c>
      <c r="AF19" s="25"/>
      <c r="AG19" s="25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46">
        <f t="shared" si="1"/>
        <v>0</v>
      </c>
      <c r="BI19" s="46">
        <f t="shared" si="2"/>
        <v>0</v>
      </c>
      <c r="BJ19" s="46">
        <f t="shared" si="3"/>
        <v>0</v>
      </c>
      <c r="BK19" s="46">
        <f t="shared" si="9"/>
        <v>0</v>
      </c>
      <c r="BL19" s="18"/>
    </row>
    <row r="20" spans="1:64" ht="18.75" customHeight="1" x14ac:dyDescent="0.2">
      <c r="A20" s="31">
        <v>9</v>
      </c>
      <c r="B20" s="5">
        <f t="shared" si="4"/>
        <v>0</v>
      </c>
      <c r="C20" s="9"/>
      <c r="D20" s="17"/>
      <c r="E20" s="34">
        <f t="shared" si="5"/>
        <v>124</v>
      </c>
      <c r="F20" s="43">
        <f t="shared" si="6"/>
        <v>1900</v>
      </c>
      <c r="G20" s="5" t="str">
        <f t="shared" si="7"/>
        <v xml:space="preserve"> </v>
      </c>
      <c r="H20" s="7"/>
      <c r="I20" s="7"/>
      <c r="J20" s="7"/>
      <c r="K20" s="4"/>
      <c r="L20" s="7"/>
      <c r="M20" s="13"/>
      <c r="N20" s="7"/>
      <c r="O20" s="7"/>
      <c r="P20" s="19"/>
      <c r="Q20" s="19"/>
      <c r="R20" s="7"/>
      <c r="S20" s="7"/>
      <c r="T20" s="7"/>
      <c r="U20" s="33">
        <f t="shared" si="8"/>
        <v>0</v>
      </c>
      <c r="V20" s="7"/>
      <c r="W20" s="7"/>
      <c r="X20" s="7"/>
      <c r="Y20" s="7"/>
      <c r="Z20" s="7"/>
      <c r="AA20" s="7"/>
      <c r="AB20" s="7"/>
      <c r="AC20" s="7"/>
      <c r="AD20" s="7"/>
      <c r="AE20" s="11" t="str">
        <f t="shared" si="0"/>
        <v/>
      </c>
      <c r="AF20" s="25"/>
      <c r="AG20" s="25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46">
        <f t="shared" si="1"/>
        <v>0</v>
      </c>
      <c r="BI20" s="46">
        <f t="shared" si="2"/>
        <v>0</v>
      </c>
      <c r="BJ20" s="46">
        <f t="shared" si="3"/>
        <v>0</v>
      </c>
      <c r="BK20" s="46">
        <f t="shared" si="9"/>
        <v>0</v>
      </c>
      <c r="BL20" s="18"/>
    </row>
    <row r="21" spans="1:64" ht="18.75" customHeight="1" x14ac:dyDescent="0.2">
      <c r="A21" s="31">
        <v>10</v>
      </c>
      <c r="B21" s="5">
        <f t="shared" si="4"/>
        <v>0</v>
      </c>
      <c r="C21" s="9"/>
      <c r="D21" s="17"/>
      <c r="E21" s="34">
        <f t="shared" si="5"/>
        <v>124</v>
      </c>
      <c r="F21" s="43">
        <f t="shared" si="6"/>
        <v>1900</v>
      </c>
      <c r="G21" s="5" t="str">
        <f t="shared" si="7"/>
        <v xml:space="preserve"> </v>
      </c>
      <c r="H21" s="7"/>
      <c r="I21" s="7"/>
      <c r="J21" s="7"/>
      <c r="K21" s="4"/>
      <c r="L21" s="7"/>
      <c r="M21" s="13"/>
      <c r="N21" s="7"/>
      <c r="O21" s="7"/>
      <c r="P21" s="19"/>
      <c r="Q21" s="19"/>
      <c r="R21" s="7"/>
      <c r="S21" s="7"/>
      <c r="T21" s="7"/>
      <c r="U21" s="33">
        <f t="shared" si="8"/>
        <v>0</v>
      </c>
      <c r="V21" s="7"/>
      <c r="W21" s="7"/>
      <c r="X21" s="7"/>
      <c r="Y21" s="7"/>
      <c r="Z21" s="7"/>
      <c r="AA21" s="7"/>
      <c r="AB21" s="7"/>
      <c r="AC21" s="7"/>
      <c r="AD21" s="7"/>
      <c r="AE21" s="11" t="str">
        <f t="shared" si="0"/>
        <v/>
      </c>
      <c r="AF21" s="25"/>
      <c r="AG21" s="25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46">
        <f t="shared" si="1"/>
        <v>0</v>
      </c>
      <c r="BI21" s="46">
        <f t="shared" si="2"/>
        <v>0</v>
      </c>
      <c r="BJ21" s="46">
        <f t="shared" si="3"/>
        <v>0</v>
      </c>
      <c r="BK21" s="46">
        <f t="shared" si="9"/>
        <v>0</v>
      </c>
      <c r="BL21" s="18"/>
    </row>
    <row r="22" spans="1:64" ht="18.75" customHeight="1" x14ac:dyDescent="0.2">
      <c r="A22" s="31">
        <v>11</v>
      </c>
      <c r="B22" s="5">
        <f t="shared" si="4"/>
        <v>0</v>
      </c>
      <c r="C22" s="9"/>
      <c r="D22" s="17"/>
      <c r="E22" s="34">
        <f t="shared" si="5"/>
        <v>124</v>
      </c>
      <c r="F22" s="43">
        <f t="shared" si="6"/>
        <v>1900</v>
      </c>
      <c r="G22" s="5" t="str">
        <f t="shared" si="7"/>
        <v xml:space="preserve"> </v>
      </c>
      <c r="H22" s="7"/>
      <c r="I22" s="7"/>
      <c r="J22" s="7"/>
      <c r="K22" s="4"/>
      <c r="L22" s="7"/>
      <c r="M22" s="13"/>
      <c r="N22" s="7"/>
      <c r="O22" s="7"/>
      <c r="P22" s="19"/>
      <c r="Q22" s="19"/>
      <c r="R22" s="7"/>
      <c r="S22" s="7"/>
      <c r="T22" s="7"/>
      <c r="U22" s="33">
        <f t="shared" si="8"/>
        <v>0</v>
      </c>
      <c r="V22" s="7"/>
      <c r="W22" s="7"/>
      <c r="X22" s="7"/>
      <c r="Y22" s="7"/>
      <c r="Z22" s="7"/>
      <c r="AA22" s="7"/>
      <c r="AB22" s="7"/>
      <c r="AC22" s="7"/>
      <c r="AD22" s="7"/>
      <c r="AE22" s="11" t="str">
        <f t="shared" si="0"/>
        <v/>
      </c>
      <c r="AF22" s="25"/>
      <c r="AG22" s="25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46">
        <f t="shared" si="1"/>
        <v>0</v>
      </c>
      <c r="BI22" s="46">
        <f t="shared" si="2"/>
        <v>0</v>
      </c>
      <c r="BJ22" s="46">
        <f t="shared" si="3"/>
        <v>0</v>
      </c>
      <c r="BK22" s="46">
        <f t="shared" si="9"/>
        <v>0</v>
      </c>
      <c r="BL22" s="18"/>
    </row>
    <row r="23" spans="1:64" ht="18.75" customHeight="1" x14ac:dyDescent="0.2">
      <c r="A23" s="31">
        <v>12</v>
      </c>
      <c r="B23" s="5">
        <f t="shared" si="4"/>
        <v>0</v>
      </c>
      <c r="C23" s="9"/>
      <c r="D23" s="17"/>
      <c r="E23" s="34">
        <f t="shared" si="5"/>
        <v>124</v>
      </c>
      <c r="F23" s="43">
        <f t="shared" si="6"/>
        <v>1900</v>
      </c>
      <c r="G23" s="5" t="str">
        <f t="shared" si="7"/>
        <v xml:space="preserve"> </v>
      </c>
      <c r="H23" s="7"/>
      <c r="I23" s="7"/>
      <c r="J23" s="7"/>
      <c r="K23" s="4"/>
      <c r="L23" s="7"/>
      <c r="M23" s="13"/>
      <c r="N23" s="7"/>
      <c r="O23" s="7"/>
      <c r="P23" s="19"/>
      <c r="Q23" s="19"/>
      <c r="R23" s="7"/>
      <c r="S23" s="7"/>
      <c r="T23" s="7"/>
      <c r="U23" s="33">
        <f t="shared" si="8"/>
        <v>0</v>
      </c>
      <c r="V23" s="7"/>
      <c r="W23" s="7"/>
      <c r="X23" s="7"/>
      <c r="Y23" s="7"/>
      <c r="Z23" s="7"/>
      <c r="AA23" s="7"/>
      <c r="AB23" s="7"/>
      <c r="AC23" s="7"/>
      <c r="AD23" s="7"/>
      <c r="AE23" s="11" t="str">
        <f t="shared" si="0"/>
        <v/>
      </c>
      <c r="AF23" s="25"/>
      <c r="AG23" s="25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46">
        <f t="shared" si="1"/>
        <v>0</v>
      </c>
      <c r="BI23" s="46">
        <f t="shared" si="2"/>
        <v>0</v>
      </c>
      <c r="BJ23" s="46">
        <f t="shared" si="3"/>
        <v>0</v>
      </c>
      <c r="BK23" s="46">
        <f t="shared" si="9"/>
        <v>0</v>
      </c>
      <c r="BL23" s="18"/>
    </row>
    <row r="24" spans="1:64" ht="18.75" customHeight="1" x14ac:dyDescent="0.2">
      <c r="A24" s="31">
        <v>13</v>
      </c>
      <c r="B24" s="5">
        <f t="shared" si="4"/>
        <v>0</v>
      </c>
      <c r="C24" s="9"/>
      <c r="D24" s="17"/>
      <c r="E24" s="34">
        <f t="shared" si="5"/>
        <v>124</v>
      </c>
      <c r="F24" s="43">
        <f t="shared" si="6"/>
        <v>1900</v>
      </c>
      <c r="G24" s="5" t="str">
        <f t="shared" si="7"/>
        <v xml:space="preserve"> </v>
      </c>
      <c r="H24" s="7"/>
      <c r="I24" s="7"/>
      <c r="J24" s="7"/>
      <c r="K24" s="4"/>
      <c r="L24" s="7"/>
      <c r="M24" s="13"/>
      <c r="N24" s="7"/>
      <c r="O24" s="7"/>
      <c r="P24" s="19"/>
      <c r="Q24" s="19"/>
      <c r="R24" s="7"/>
      <c r="S24" s="7"/>
      <c r="T24" s="7"/>
      <c r="U24" s="33">
        <f t="shared" si="8"/>
        <v>0</v>
      </c>
      <c r="V24" s="7"/>
      <c r="W24" s="7"/>
      <c r="X24" s="7"/>
      <c r="Y24" s="7"/>
      <c r="Z24" s="7"/>
      <c r="AA24" s="7"/>
      <c r="AB24" s="7"/>
      <c r="AC24" s="7"/>
      <c r="AD24" s="7"/>
      <c r="AE24" s="11" t="str">
        <f t="shared" si="0"/>
        <v/>
      </c>
      <c r="AF24" s="25"/>
      <c r="AG24" s="25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46">
        <f t="shared" si="1"/>
        <v>0</v>
      </c>
      <c r="BI24" s="46">
        <f t="shared" si="2"/>
        <v>0</v>
      </c>
      <c r="BJ24" s="46">
        <f t="shared" si="3"/>
        <v>0</v>
      </c>
      <c r="BK24" s="46">
        <f t="shared" si="9"/>
        <v>0</v>
      </c>
      <c r="BL24" s="18"/>
    </row>
    <row r="25" spans="1:64" ht="18.75" customHeight="1" x14ac:dyDescent="0.2">
      <c r="A25" s="31">
        <v>14</v>
      </c>
      <c r="B25" s="5">
        <f t="shared" si="4"/>
        <v>0</v>
      </c>
      <c r="C25" s="9"/>
      <c r="D25" s="17"/>
      <c r="E25" s="34">
        <f t="shared" si="5"/>
        <v>124</v>
      </c>
      <c r="F25" s="43">
        <f t="shared" si="6"/>
        <v>1900</v>
      </c>
      <c r="G25" s="5" t="str">
        <f t="shared" si="7"/>
        <v xml:space="preserve"> </v>
      </c>
      <c r="H25" s="7"/>
      <c r="I25" s="7"/>
      <c r="J25" s="7"/>
      <c r="K25" s="4"/>
      <c r="L25" s="7"/>
      <c r="M25" s="13"/>
      <c r="N25" s="7"/>
      <c r="O25" s="7"/>
      <c r="P25" s="19"/>
      <c r="Q25" s="19"/>
      <c r="R25" s="7"/>
      <c r="S25" s="7"/>
      <c r="T25" s="7"/>
      <c r="U25" s="33">
        <f t="shared" si="8"/>
        <v>0</v>
      </c>
      <c r="V25" s="7"/>
      <c r="W25" s="7"/>
      <c r="X25" s="7"/>
      <c r="Y25" s="7"/>
      <c r="Z25" s="7"/>
      <c r="AA25" s="7"/>
      <c r="AB25" s="7"/>
      <c r="AC25" s="7"/>
      <c r="AD25" s="7"/>
      <c r="AE25" s="11" t="str">
        <f t="shared" si="0"/>
        <v/>
      </c>
      <c r="AF25" s="25"/>
      <c r="AG25" s="25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46">
        <f t="shared" si="1"/>
        <v>0</v>
      </c>
      <c r="BI25" s="46">
        <f t="shared" si="2"/>
        <v>0</v>
      </c>
      <c r="BJ25" s="46">
        <f t="shared" si="3"/>
        <v>0</v>
      </c>
      <c r="BK25" s="46">
        <f t="shared" si="9"/>
        <v>0</v>
      </c>
      <c r="BL25" s="18"/>
    </row>
    <row r="26" spans="1:64" ht="18.75" customHeight="1" x14ac:dyDescent="0.2">
      <c r="A26" s="31">
        <v>15</v>
      </c>
      <c r="B26" s="5">
        <f t="shared" si="4"/>
        <v>0</v>
      </c>
      <c r="C26" s="9"/>
      <c r="D26" s="17"/>
      <c r="E26" s="34">
        <f t="shared" si="5"/>
        <v>124</v>
      </c>
      <c r="F26" s="43">
        <f t="shared" si="6"/>
        <v>1900</v>
      </c>
      <c r="G26" s="5" t="str">
        <f t="shared" si="7"/>
        <v xml:space="preserve"> </v>
      </c>
      <c r="H26" s="7"/>
      <c r="I26" s="7"/>
      <c r="J26" s="7"/>
      <c r="K26" s="4"/>
      <c r="L26" s="7"/>
      <c r="M26" s="13"/>
      <c r="N26" s="7"/>
      <c r="O26" s="7"/>
      <c r="P26" s="19"/>
      <c r="Q26" s="19"/>
      <c r="R26" s="7"/>
      <c r="S26" s="7"/>
      <c r="T26" s="7"/>
      <c r="U26" s="33">
        <f t="shared" si="8"/>
        <v>0</v>
      </c>
      <c r="V26" s="7"/>
      <c r="W26" s="7"/>
      <c r="X26" s="7"/>
      <c r="Y26" s="7"/>
      <c r="Z26" s="7"/>
      <c r="AA26" s="7"/>
      <c r="AB26" s="7"/>
      <c r="AC26" s="7"/>
      <c r="AD26" s="7"/>
      <c r="AE26" s="11" t="str">
        <f t="shared" si="0"/>
        <v/>
      </c>
      <c r="AF26" s="25"/>
      <c r="AG26" s="25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46">
        <f t="shared" si="1"/>
        <v>0</v>
      </c>
      <c r="BI26" s="46">
        <f t="shared" si="2"/>
        <v>0</v>
      </c>
      <c r="BJ26" s="46">
        <f t="shared" si="3"/>
        <v>0</v>
      </c>
      <c r="BK26" s="46">
        <f t="shared" si="9"/>
        <v>0</v>
      </c>
      <c r="BL26" s="18"/>
    </row>
    <row r="27" spans="1:64" ht="18.75" customHeight="1" x14ac:dyDescent="0.2">
      <c r="A27" s="31">
        <v>16</v>
      </c>
      <c r="B27" s="5">
        <f t="shared" si="4"/>
        <v>0</v>
      </c>
      <c r="C27" s="9"/>
      <c r="D27" s="17"/>
      <c r="E27" s="34">
        <f t="shared" si="5"/>
        <v>124</v>
      </c>
      <c r="F27" s="43">
        <f t="shared" si="6"/>
        <v>1900</v>
      </c>
      <c r="G27" s="5" t="str">
        <f t="shared" si="7"/>
        <v xml:space="preserve"> </v>
      </c>
      <c r="H27" s="7"/>
      <c r="I27" s="7"/>
      <c r="J27" s="7"/>
      <c r="K27" s="4"/>
      <c r="L27" s="7"/>
      <c r="M27" s="13"/>
      <c r="N27" s="7"/>
      <c r="O27" s="7"/>
      <c r="P27" s="19"/>
      <c r="Q27" s="19"/>
      <c r="R27" s="7"/>
      <c r="S27" s="7"/>
      <c r="T27" s="7"/>
      <c r="U27" s="33">
        <f t="shared" si="8"/>
        <v>0</v>
      </c>
      <c r="V27" s="7"/>
      <c r="W27" s="7"/>
      <c r="X27" s="7"/>
      <c r="Y27" s="7"/>
      <c r="Z27" s="7"/>
      <c r="AA27" s="7"/>
      <c r="AB27" s="7"/>
      <c r="AC27" s="7"/>
      <c r="AD27" s="7"/>
      <c r="AE27" s="11" t="str">
        <f t="shared" si="0"/>
        <v/>
      </c>
      <c r="AF27" s="25"/>
      <c r="AG27" s="25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46">
        <f t="shared" si="1"/>
        <v>0</v>
      </c>
      <c r="BI27" s="46">
        <f t="shared" si="2"/>
        <v>0</v>
      </c>
      <c r="BJ27" s="46">
        <f t="shared" si="3"/>
        <v>0</v>
      </c>
      <c r="BK27" s="46">
        <f t="shared" si="9"/>
        <v>0</v>
      </c>
      <c r="BL27" s="18"/>
    </row>
    <row r="28" spans="1:64" ht="18.75" customHeight="1" x14ac:dyDescent="0.2">
      <c r="A28" s="31">
        <v>17</v>
      </c>
      <c r="B28" s="5">
        <f t="shared" si="4"/>
        <v>0</v>
      </c>
      <c r="C28" s="9"/>
      <c r="D28" s="17"/>
      <c r="E28" s="34">
        <f t="shared" si="5"/>
        <v>124</v>
      </c>
      <c r="F28" s="43">
        <f t="shared" si="6"/>
        <v>1900</v>
      </c>
      <c r="G28" s="5" t="str">
        <f t="shared" si="7"/>
        <v xml:space="preserve"> </v>
      </c>
      <c r="H28" s="7"/>
      <c r="I28" s="7"/>
      <c r="J28" s="7"/>
      <c r="K28" s="4"/>
      <c r="L28" s="7"/>
      <c r="M28" s="13"/>
      <c r="N28" s="7"/>
      <c r="O28" s="7"/>
      <c r="P28" s="19"/>
      <c r="Q28" s="19"/>
      <c r="R28" s="7"/>
      <c r="S28" s="7"/>
      <c r="T28" s="7"/>
      <c r="U28" s="33">
        <f t="shared" si="8"/>
        <v>0</v>
      </c>
      <c r="V28" s="7"/>
      <c r="W28" s="7"/>
      <c r="X28" s="7"/>
      <c r="Y28" s="7"/>
      <c r="Z28" s="7"/>
      <c r="AA28" s="7"/>
      <c r="AB28" s="7"/>
      <c r="AC28" s="7"/>
      <c r="AD28" s="7"/>
      <c r="AE28" s="11" t="str">
        <f t="shared" si="0"/>
        <v/>
      </c>
      <c r="AF28" s="25"/>
      <c r="AG28" s="25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46">
        <f t="shared" si="1"/>
        <v>0</v>
      </c>
      <c r="BI28" s="46">
        <f t="shared" si="2"/>
        <v>0</v>
      </c>
      <c r="BJ28" s="46">
        <f t="shared" si="3"/>
        <v>0</v>
      </c>
      <c r="BK28" s="46">
        <f t="shared" si="9"/>
        <v>0</v>
      </c>
      <c r="BL28" s="18"/>
    </row>
    <row r="29" spans="1:64" ht="18.75" customHeight="1" x14ac:dyDescent="0.2">
      <c r="A29" s="31">
        <v>18</v>
      </c>
      <c r="B29" s="5">
        <f t="shared" si="4"/>
        <v>0</v>
      </c>
      <c r="C29" s="9"/>
      <c r="D29" s="17"/>
      <c r="E29" s="34">
        <f t="shared" si="5"/>
        <v>124</v>
      </c>
      <c r="F29" s="43">
        <f t="shared" si="6"/>
        <v>1900</v>
      </c>
      <c r="G29" s="5" t="str">
        <f t="shared" si="7"/>
        <v xml:space="preserve"> </v>
      </c>
      <c r="H29" s="7"/>
      <c r="I29" s="7"/>
      <c r="J29" s="7"/>
      <c r="K29" s="4"/>
      <c r="L29" s="7"/>
      <c r="M29" s="13"/>
      <c r="N29" s="7"/>
      <c r="O29" s="7"/>
      <c r="P29" s="19"/>
      <c r="Q29" s="19"/>
      <c r="R29" s="7"/>
      <c r="S29" s="7"/>
      <c r="T29" s="7"/>
      <c r="U29" s="33">
        <f t="shared" si="8"/>
        <v>0</v>
      </c>
      <c r="V29" s="7"/>
      <c r="W29" s="7"/>
      <c r="X29" s="7"/>
      <c r="Y29" s="7"/>
      <c r="Z29" s="7"/>
      <c r="AA29" s="7"/>
      <c r="AB29" s="7"/>
      <c r="AC29" s="7"/>
      <c r="AD29" s="7"/>
      <c r="AE29" s="11" t="str">
        <f t="shared" si="0"/>
        <v/>
      </c>
      <c r="AF29" s="25"/>
      <c r="AG29" s="25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46">
        <f t="shared" si="1"/>
        <v>0</v>
      </c>
      <c r="BI29" s="46">
        <f t="shared" si="2"/>
        <v>0</v>
      </c>
      <c r="BJ29" s="46">
        <f t="shared" si="3"/>
        <v>0</v>
      </c>
      <c r="BK29" s="46">
        <f t="shared" si="9"/>
        <v>0</v>
      </c>
      <c r="BL29" s="18"/>
    </row>
    <row r="30" spans="1:64" ht="18.75" customHeight="1" x14ac:dyDescent="0.2">
      <c r="A30" s="31">
        <v>19</v>
      </c>
      <c r="B30" s="5">
        <f t="shared" si="4"/>
        <v>0</v>
      </c>
      <c r="C30" s="9"/>
      <c r="D30" s="17"/>
      <c r="E30" s="34">
        <f t="shared" si="5"/>
        <v>124</v>
      </c>
      <c r="F30" s="43">
        <f t="shared" si="6"/>
        <v>1900</v>
      </c>
      <c r="G30" s="5" t="str">
        <f t="shared" si="7"/>
        <v xml:space="preserve"> </v>
      </c>
      <c r="H30" s="7"/>
      <c r="I30" s="7"/>
      <c r="J30" s="7"/>
      <c r="K30" s="4"/>
      <c r="L30" s="7"/>
      <c r="M30" s="13"/>
      <c r="N30" s="7"/>
      <c r="O30" s="7"/>
      <c r="P30" s="19"/>
      <c r="Q30" s="19"/>
      <c r="R30" s="7"/>
      <c r="S30" s="7"/>
      <c r="T30" s="7"/>
      <c r="U30" s="33">
        <f t="shared" si="8"/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11" t="str">
        <f t="shared" si="0"/>
        <v/>
      </c>
      <c r="AF30" s="25"/>
      <c r="AG30" s="25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46">
        <f t="shared" si="1"/>
        <v>0</v>
      </c>
      <c r="BI30" s="46">
        <f t="shared" si="2"/>
        <v>0</v>
      </c>
      <c r="BJ30" s="46">
        <f t="shared" si="3"/>
        <v>0</v>
      </c>
      <c r="BK30" s="46">
        <f t="shared" si="9"/>
        <v>0</v>
      </c>
      <c r="BL30" s="18"/>
    </row>
    <row r="31" spans="1:64" ht="18.75" customHeight="1" x14ac:dyDescent="0.2">
      <c r="A31" s="31">
        <v>20</v>
      </c>
      <c r="B31" s="5">
        <f t="shared" si="4"/>
        <v>0</v>
      </c>
      <c r="C31" s="9"/>
      <c r="D31" s="17"/>
      <c r="E31" s="34">
        <f t="shared" si="5"/>
        <v>124</v>
      </c>
      <c r="F31" s="43">
        <f t="shared" si="6"/>
        <v>1900</v>
      </c>
      <c r="G31" s="5" t="str">
        <f t="shared" si="7"/>
        <v xml:space="preserve"> </v>
      </c>
      <c r="H31" s="7"/>
      <c r="I31" s="7"/>
      <c r="J31" s="7"/>
      <c r="K31" s="4"/>
      <c r="L31" s="7"/>
      <c r="M31" s="13"/>
      <c r="N31" s="7"/>
      <c r="O31" s="7"/>
      <c r="P31" s="19"/>
      <c r="Q31" s="19"/>
      <c r="R31" s="7"/>
      <c r="S31" s="7"/>
      <c r="T31" s="7"/>
      <c r="U31" s="33">
        <f t="shared" si="8"/>
        <v>0</v>
      </c>
      <c r="V31" s="7"/>
      <c r="W31" s="7"/>
      <c r="X31" s="7"/>
      <c r="Y31" s="7"/>
      <c r="Z31" s="7"/>
      <c r="AA31" s="7"/>
      <c r="AB31" s="7"/>
      <c r="AC31" s="7"/>
      <c r="AD31" s="7"/>
      <c r="AE31" s="11" t="str">
        <f t="shared" si="0"/>
        <v/>
      </c>
      <c r="AF31" s="25"/>
      <c r="AG31" s="25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46">
        <f t="shared" si="1"/>
        <v>0</v>
      </c>
      <c r="BI31" s="46">
        <f t="shared" si="2"/>
        <v>0</v>
      </c>
      <c r="BJ31" s="46">
        <f t="shared" si="3"/>
        <v>0</v>
      </c>
      <c r="BK31" s="46">
        <f t="shared" si="9"/>
        <v>0</v>
      </c>
      <c r="BL31" s="18"/>
    </row>
    <row r="32" spans="1:64" ht="18.75" customHeight="1" x14ac:dyDescent="0.2">
      <c r="A32" s="31">
        <v>21</v>
      </c>
      <c r="B32" s="5">
        <f t="shared" si="4"/>
        <v>0</v>
      </c>
      <c r="C32" s="9"/>
      <c r="D32" s="17"/>
      <c r="E32" s="34">
        <f t="shared" si="5"/>
        <v>124</v>
      </c>
      <c r="F32" s="43">
        <f t="shared" si="6"/>
        <v>1900</v>
      </c>
      <c r="G32" s="5" t="str">
        <f t="shared" si="7"/>
        <v xml:space="preserve"> </v>
      </c>
      <c r="H32" s="7"/>
      <c r="I32" s="7"/>
      <c r="J32" s="7"/>
      <c r="K32" s="4"/>
      <c r="L32" s="7"/>
      <c r="M32" s="13"/>
      <c r="N32" s="7"/>
      <c r="O32" s="7"/>
      <c r="P32" s="19"/>
      <c r="Q32" s="19"/>
      <c r="R32" s="7"/>
      <c r="S32" s="7"/>
      <c r="T32" s="7"/>
      <c r="U32" s="33">
        <f t="shared" si="8"/>
        <v>0</v>
      </c>
      <c r="V32" s="7"/>
      <c r="W32" s="7"/>
      <c r="X32" s="7"/>
      <c r="Y32" s="7"/>
      <c r="Z32" s="7"/>
      <c r="AA32" s="7"/>
      <c r="AB32" s="7"/>
      <c r="AC32" s="7"/>
      <c r="AD32" s="7"/>
      <c r="AE32" s="11" t="str">
        <f t="shared" si="0"/>
        <v/>
      </c>
      <c r="AF32" s="25"/>
      <c r="AG32" s="25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46">
        <f t="shared" si="1"/>
        <v>0</v>
      </c>
      <c r="BI32" s="46">
        <f t="shared" si="2"/>
        <v>0</v>
      </c>
      <c r="BJ32" s="46">
        <f t="shared" si="3"/>
        <v>0</v>
      </c>
      <c r="BK32" s="46">
        <f t="shared" si="9"/>
        <v>0</v>
      </c>
      <c r="BL32" s="18"/>
    </row>
    <row r="33" spans="1:64" ht="18.75" customHeight="1" x14ac:dyDescent="0.2">
      <c r="A33" s="31">
        <v>22</v>
      </c>
      <c r="B33" s="5">
        <f t="shared" si="4"/>
        <v>0</v>
      </c>
      <c r="C33" s="9"/>
      <c r="D33" s="17"/>
      <c r="E33" s="34">
        <f t="shared" si="5"/>
        <v>124</v>
      </c>
      <c r="F33" s="43">
        <f t="shared" si="6"/>
        <v>1900</v>
      </c>
      <c r="G33" s="5" t="str">
        <f t="shared" si="7"/>
        <v xml:space="preserve"> </v>
      </c>
      <c r="H33" s="7"/>
      <c r="I33" s="7"/>
      <c r="J33" s="7"/>
      <c r="K33" s="4"/>
      <c r="L33" s="7"/>
      <c r="M33" s="13"/>
      <c r="N33" s="7"/>
      <c r="O33" s="7"/>
      <c r="P33" s="19"/>
      <c r="Q33" s="19"/>
      <c r="R33" s="7"/>
      <c r="S33" s="7"/>
      <c r="T33" s="7"/>
      <c r="U33" s="33">
        <f t="shared" si="8"/>
        <v>0</v>
      </c>
      <c r="V33" s="7"/>
      <c r="W33" s="7"/>
      <c r="X33" s="7"/>
      <c r="Y33" s="7"/>
      <c r="Z33" s="7"/>
      <c r="AA33" s="7"/>
      <c r="AB33" s="7"/>
      <c r="AC33" s="7"/>
      <c r="AD33" s="7"/>
      <c r="AE33" s="11" t="str">
        <f t="shared" si="0"/>
        <v/>
      </c>
      <c r="AF33" s="25"/>
      <c r="AG33" s="25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46">
        <f t="shared" si="1"/>
        <v>0</v>
      </c>
      <c r="BI33" s="46">
        <f t="shared" si="2"/>
        <v>0</v>
      </c>
      <c r="BJ33" s="46">
        <f t="shared" si="3"/>
        <v>0</v>
      </c>
      <c r="BK33" s="46">
        <f t="shared" si="9"/>
        <v>0</v>
      </c>
      <c r="BL33" s="18"/>
    </row>
    <row r="34" spans="1:64" ht="18.75" customHeight="1" x14ac:dyDescent="0.2">
      <c r="A34" s="31">
        <v>23</v>
      </c>
      <c r="B34" s="5">
        <f t="shared" si="4"/>
        <v>0</v>
      </c>
      <c r="C34" s="9"/>
      <c r="D34" s="17"/>
      <c r="E34" s="34">
        <f t="shared" si="5"/>
        <v>124</v>
      </c>
      <c r="F34" s="43">
        <f t="shared" si="6"/>
        <v>1900</v>
      </c>
      <c r="G34" s="5" t="str">
        <f t="shared" si="7"/>
        <v xml:space="preserve"> </v>
      </c>
      <c r="H34" s="7"/>
      <c r="I34" s="7"/>
      <c r="J34" s="7"/>
      <c r="K34" s="4"/>
      <c r="L34" s="7"/>
      <c r="M34" s="13"/>
      <c r="N34" s="7"/>
      <c r="O34" s="7"/>
      <c r="P34" s="19"/>
      <c r="Q34" s="19"/>
      <c r="R34" s="7"/>
      <c r="S34" s="7"/>
      <c r="T34" s="7"/>
      <c r="U34" s="33">
        <f t="shared" si="8"/>
        <v>0</v>
      </c>
      <c r="V34" s="7"/>
      <c r="W34" s="7"/>
      <c r="X34" s="7"/>
      <c r="Y34" s="7"/>
      <c r="Z34" s="7"/>
      <c r="AA34" s="7"/>
      <c r="AB34" s="7"/>
      <c r="AC34" s="7"/>
      <c r="AD34" s="7"/>
      <c r="AE34" s="11" t="str">
        <f t="shared" si="0"/>
        <v/>
      </c>
      <c r="AF34" s="25"/>
      <c r="AG34" s="25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46">
        <f t="shared" si="1"/>
        <v>0</v>
      </c>
      <c r="BI34" s="46">
        <f t="shared" si="2"/>
        <v>0</v>
      </c>
      <c r="BJ34" s="46">
        <f t="shared" si="3"/>
        <v>0</v>
      </c>
      <c r="BK34" s="46">
        <f t="shared" si="9"/>
        <v>0</v>
      </c>
      <c r="BL34" s="18"/>
    </row>
    <row r="35" spans="1:64" ht="18.75" customHeight="1" x14ac:dyDescent="0.2">
      <c r="A35" s="31">
        <v>24</v>
      </c>
      <c r="B35" s="5">
        <f t="shared" si="4"/>
        <v>0</v>
      </c>
      <c r="C35" s="9"/>
      <c r="D35" s="17"/>
      <c r="E35" s="34">
        <f t="shared" si="5"/>
        <v>124</v>
      </c>
      <c r="F35" s="43">
        <f t="shared" si="6"/>
        <v>1900</v>
      </c>
      <c r="G35" s="5" t="str">
        <f t="shared" si="7"/>
        <v xml:space="preserve"> </v>
      </c>
      <c r="H35" s="7"/>
      <c r="I35" s="7"/>
      <c r="J35" s="7"/>
      <c r="K35" s="4"/>
      <c r="L35" s="7"/>
      <c r="M35" s="13"/>
      <c r="N35" s="7"/>
      <c r="O35" s="7"/>
      <c r="P35" s="19"/>
      <c r="Q35" s="19"/>
      <c r="R35" s="7"/>
      <c r="S35" s="7"/>
      <c r="T35" s="7"/>
      <c r="U35" s="33">
        <f t="shared" si="8"/>
        <v>0</v>
      </c>
      <c r="V35" s="7"/>
      <c r="W35" s="7"/>
      <c r="X35" s="7"/>
      <c r="Y35" s="7"/>
      <c r="Z35" s="7"/>
      <c r="AA35" s="7"/>
      <c r="AB35" s="7"/>
      <c r="AC35" s="7"/>
      <c r="AD35" s="7"/>
      <c r="AE35" s="11" t="str">
        <f t="shared" si="0"/>
        <v/>
      </c>
      <c r="AF35" s="25"/>
      <c r="AG35" s="25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46">
        <f t="shared" si="1"/>
        <v>0</v>
      </c>
      <c r="BI35" s="46">
        <f t="shared" si="2"/>
        <v>0</v>
      </c>
      <c r="BJ35" s="46">
        <f t="shared" si="3"/>
        <v>0</v>
      </c>
      <c r="BK35" s="46">
        <f t="shared" si="9"/>
        <v>0</v>
      </c>
      <c r="BL35" s="18"/>
    </row>
    <row r="36" spans="1:64" ht="18.75" customHeight="1" x14ac:dyDescent="0.2">
      <c r="A36" s="31">
        <v>25</v>
      </c>
      <c r="B36" s="5">
        <f t="shared" si="4"/>
        <v>0</v>
      </c>
      <c r="C36" s="9"/>
      <c r="D36" s="17"/>
      <c r="E36" s="34">
        <f t="shared" si="5"/>
        <v>124</v>
      </c>
      <c r="F36" s="43">
        <f t="shared" si="6"/>
        <v>1900</v>
      </c>
      <c r="G36" s="5" t="str">
        <f t="shared" si="7"/>
        <v xml:space="preserve"> </v>
      </c>
      <c r="H36" s="7"/>
      <c r="I36" s="7"/>
      <c r="J36" s="7"/>
      <c r="K36" s="4"/>
      <c r="L36" s="7"/>
      <c r="M36" s="13"/>
      <c r="N36" s="7"/>
      <c r="O36" s="7"/>
      <c r="P36" s="19"/>
      <c r="Q36" s="19"/>
      <c r="R36" s="7"/>
      <c r="S36" s="7"/>
      <c r="T36" s="7"/>
      <c r="U36" s="33">
        <f t="shared" si="8"/>
        <v>0</v>
      </c>
      <c r="V36" s="7"/>
      <c r="W36" s="7"/>
      <c r="X36" s="7"/>
      <c r="Y36" s="7"/>
      <c r="Z36" s="7"/>
      <c r="AA36" s="7"/>
      <c r="AB36" s="7"/>
      <c r="AC36" s="7"/>
      <c r="AD36" s="7"/>
      <c r="AE36" s="11" t="str">
        <f t="shared" si="0"/>
        <v/>
      </c>
      <c r="AF36" s="25"/>
      <c r="AG36" s="25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46">
        <f t="shared" si="1"/>
        <v>0</v>
      </c>
      <c r="BI36" s="46">
        <f t="shared" si="2"/>
        <v>0</v>
      </c>
      <c r="BJ36" s="46">
        <f t="shared" si="3"/>
        <v>0</v>
      </c>
      <c r="BK36" s="46">
        <f t="shared" si="9"/>
        <v>0</v>
      </c>
      <c r="BL36" s="18"/>
    </row>
    <row r="37" spans="1:64" s="1" customFormat="1" ht="18.75" customHeight="1" x14ac:dyDescent="0.25">
      <c r="A37" s="31">
        <v>26</v>
      </c>
      <c r="B37" s="5">
        <f t="shared" si="4"/>
        <v>0</v>
      </c>
      <c r="C37" s="9"/>
      <c r="D37" s="17"/>
      <c r="E37" s="34">
        <f t="shared" si="5"/>
        <v>124</v>
      </c>
      <c r="F37" s="43">
        <f t="shared" si="6"/>
        <v>1900</v>
      </c>
      <c r="G37" s="5" t="str">
        <f t="shared" si="7"/>
        <v xml:space="preserve"> </v>
      </c>
      <c r="H37" s="7"/>
      <c r="I37" s="7"/>
      <c r="J37" s="7"/>
      <c r="K37" s="4"/>
      <c r="L37" s="7"/>
      <c r="M37" s="13"/>
      <c r="N37" s="7"/>
      <c r="O37" s="7"/>
      <c r="P37" s="19"/>
      <c r="Q37" s="19"/>
      <c r="R37" s="7"/>
      <c r="S37" s="7"/>
      <c r="T37" s="7"/>
      <c r="U37" s="33">
        <f t="shared" si="8"/>
        <v>0</v>
      </c>
      <c r="V37" s="7"/>
      <c r="W37" s="7"/>
      <c r="X37" s="7"/>
      <c r="Y37" s="7"/>
      <c r="Z37" s="7"/>
      <c r="AA37" s="7"/>
      <c r="AB37" s="7"/>
      <c r="AC37" s="7"/>
      <c r="AD37" s="7"/>
      <c r="AE37" s="11" t="str">
        <f t="shared" si="0"/>
        <v/>
      </c>
      <c r="AF37" s="25"/>
      <c r="AG37" s="25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46">
        <f t="shared" si="1"/>
        <v>0</v>
      </c>
      <c r="BI37" s="46">
        <f t="shared" si="2"/>
        <v>0</v>
      </c>
      <c r="BJ37" s="46">
        <f t="shared" si="3"/>
        <v>0</v>
      </c>
      <c r="BK37" s="46">
        <f t="shared" si="9"/>
        <v>0</v>
      </c>
      <c r="BL37" s="18"/>
    </row>
    <row r="38" spans="1:64" ht="18.75" customHeight="1" x14ac:dyDescent="0.2">
      <c r="A38" s="31">
        <v>27</v>
      </c>
      <c r="B38" s="5">
        <f t="shared" si="4"/>
        <v>0</v>
      </c>
      <c r="C38" s="9"/>
      <c r="D38" s="17"/>
      <c r="E38" s="34">
        <f t="shared" si="5"/>
        <v>124</v>
      </c>
      <c r="F38" s="43">
        <f t="shared" si="6"/>
        <v>1900</v>
      </c>
      <c r="G38" s="5" t="str">
        <f t="shared" si="7"/>
        <v xml:space="preserve"> </v>
      </c>
      <c r="H38" s="7"/>
      <c r="I38" s="7"/>
      <c r="J38" s="7"/>
      <c r="K38" s="4"/>
      <c r="L38" s="7"/>
      <c r="M38" s="13"/>
      <c r="N38" s="7"/>
      <c r="O38" s="7"/>
      <c r="P38" s="19"/>
      <c r="Q38" s="19"/>
      <c r="R38" s="7"/>
      <c r="S38" s="7"/>
      <c r="T38" s="7"/>
      <c r="U38" s="33">
        <f t="shared" si="8"/>
        <v>0</v>
      </c>
      <c r="V38" s="7"/>
      <c r="W38" s="7"/>
      <c r="X38" s="7"/>
      <c r="Y38" s="7"/>
      <c r="Z38" s="7"/>
      <c r="AA38" s="7"/>
      <c r="AB38" s="7"/>
      <c r="AC38" s="7"/>
      <c r="AD38" s="7"/>
      <c r="AE38" s="11" t="str">
        <f t="shared" si="0"/>
        <v/>
      </c>
      <c r="AF38" s="25"/>
      <c r="AG38" s="25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46">
        <f t="shared" si="1"/>
        <v>0</v>
      </c>
      <c r="BI38" s="46">
        <f t="shared" si="2"/>
        <v>0</v>
      </c>
      <c r="BJ38" s="46">
        <f t="shared" si="3"/>
        <v>0</v>
      </c>
      <c r="BK38" s="46">
        <f t="shared" si="9"/>
        <v>0</v>
      </c>
      <c r="BL38" s="18"/>
    </row>
    <row r="39" spans="1:64" ht="18.75" customHeight="1" x14ac:dyDescent="0.2">
      <c r="A39" s="31">
        <v>28</v>
      </c>
      <c r="B39" s="5">
        <f t="shared" si="4"/>
        <v>0</v>
      </c>
      <c r="C39" s="9"/>
      <c r="D39" s="17"/>
      <c r="E39" s="34">
        <f t="shared" si="5"/>
        <v>124</v>
      </c>
      <c r="F39" s="43">
        <f t="shared" si="6"/>
        <v>1900</v>
      </c>
      <c r="G39" s="5" t="str">
        <f t="shared" si="7"/>
        <v xml:space="preserve"> </v>
      </c>
      <c r="H39" s="7"/>
      <c r="I39" s="7"/>
      <c r="J39" s="7"/>
      <c r="K39" s="4"/>
      <c r="L39" s="7"/>
      <c r="M39" s="13"/>
      <c r="N39" s="7"/>
      <c r="O39" s="7"/>
      <c r="P39" s="19"/>
      <c r="Q39" s="19"/>
      <c r="R39" s="7"/>
      <c r="S39" s="7"/>
      <c r="T39" s="7"/>
      <c r="U39" s="33">
        <f t="shared" si="8"/>
        <v>0</v>
      </c>
      <c r="V39" s="7"/>
      <c r="W39" s="7"/>
      <c r="X39" s="7"/>
      <c r="Y39" s="7"/>
      <c r="Z39" s="7"/>
      <c r="AA39" s="7"/>
      <c r="AB39" s="7"/>
      <c r="AC39" s="7"/>
      <c r="AD39" s="7"/>
      <c r="AE39" s="11" t="str">
        <f t="shared" si="0"/>
        <v/>
      </c>
      <c r="AF39" s="25"/>
      <c r="AG39" s="25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46">
        <f t="shared" si="1"/>
        <v>0</v>
      </c>
      <c r="BI39" s="46">
        <f t="shared" si="2"/>
        <v>0</v>
      </c>
      <c r="BJ39" s="46">
        <f t="shared" si="3"/>
        <v>0</v>
      </c>
      <c r="BK39" s="46">
        <f t="shared" si="9"/>
        <v>0</v>
      </c>
      <c r="BL39" s="18"/>
    </row>
    <row r="40" spans="1:64" ht="18.75" customHeight="1" x14ac:dyDescent="0.2">
      <c r="A40" s="31">
        <v>29</v>
      </c>
      <c r="B40" s="5">
        <f t="shared" si="4"/>
        <v>0</v>
      </c>
      <c r="C40" s="9"/>
      <c r="D40" s="17"/>
      <c r="E40" s="34">
        <f t="shared" si="5"/>
        <v>124</v>
      </c>
      <c r="F40" s="43">
        <f t="shared" si="6"/>
        <v>1900</v>
      </c>
      <c r="G40" s="5" t="str">
        <f t="shared" si="7"/>
        <v xml:space="preserve"> </v>
      </c>
      <c r="H40" s="7"/>
      <c r="I40" s="7"/>
      <c r="J40" s="7"/>
      <c r="K40" s="4"/>
      <c r="L40" s="7"/>
      <c r="M40" s="13"/>
      <c r="N40" s="7"/>
      <c r="O40" s="7"/>
      <c r="P40" s="19"/>
      <c r="Q40" s="19"/>
      <c r="R40" s="7"/>
      <c r="S40" s="7"/>
      <c r="T40" s="7"/>
      <c r="U40" s="33">
        <f t="shared" si="8"/>
        <v>0</v>
      </c>
      <c r="V40" s="7"/>
      <c r="W40" s="7"/>
      <c r="X40" s="7"/>
      <c r="Y40" s="7"/>
      <c r="Z40" s="7"/>
      <c r="AA40" s="7"/>
      <c r="AB40" s="7"/>
      <c r="AC40" s="7"/>
      <c r="AD40" s="7"/>
      <c r="AE40" s="11" t="str">
        <f t="shared" si="0"/>
        <v/>
      </c>
      <c r="AF40" s="25"/>
      <c r="AG40" s="25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46">
        <f t="shared" si="1"/>
        <v>0</v>
      </c>
      <c r="BI40" s="46">
        <f t="shared" si="2"/>
        <v>0</v>
      </c>
      <c r="BJ40" s="46">
        <f t="shared" si="3"/>
        <v>0</v>
      </c>
      <c r="BK40" s="46">
        <f t="shared" si="9"/>
        <v>0</v>
      </c>
      <c r="BL40" s="18"/>
    </row>
    <row r="41" spans="1:64" ht="18.75" customHeight="1" x14ac:dyDescent="0.2">
      <c r="A41" s="31">
        <v>30</v>
      </c>
      <c r="B41" s="5">
        <f t="shared" si="4"/>
        <v>0</v>
      </c>
      <c r="C41" s="9"/>
      <c r="D41" s="17"/>
      <c r="E41" s="34">
        <f t="shared" si="5"/>
        <v>124</v>
      </c>
      <c r="F41" s="43">
        <f t="shared" si="6"/>
        <v>1900</v>
      </c>
      <c r="G41" s="5" t="str">
        <f t="shared" si="7"/>
        <v xml:space="preserve"> </v>
      </c>
      <c r="H41" s="7"/>
      <c r="I41" s="7"/>
      <c r="J41" s="7"/>
      <c r="K41" s="4"/>
      <c r="L41" s="7"/>
      <c r="M41" s="13"/>
      <c r="N41" s="7"/>
      <c r="O41" s="7"/>
      <c r="P41" s="19"/>
      <c r="Q41" s="19"/>
      <c r="R41" s="7"/>
      <c r="S41" s="7"/>
      <c r="T41" s="7"/>
      <c r="U41" s="33">
        <f t="shared" si="8"/>
        <v>0</v>
      </c>
      <c r="V41" s="7"/>
      <c r="W41" s="7"/>
      <c r="X41" s="7"/>
      <c r="Y41" s="7"/>
      <c r="Z41" s="7"/>
      <c r="AA41" s="7"/>
      <c r="AB41" s="7"/>
      <c r="AC41" s="7"/>
      <c r="AD41" s="7"/>
      <c r="AE41" s="11" t="str">
        <f t="shared" si="0"/>
        <v/>
      </c>
      <c r="AF41" s="25"/>
      <c r="AG41" s="25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46">
        <f t="shared" si="1"/>
        <v>0</v>
      </c>
      <c r="BI41" s="46">
        <f t="shared" si="2"/>
        <v>0</v>
      </c>
      <c r="BJ41" s="46">
        <f t="shared" si="3"/>
        <v>0</v>
      </c>
      <c r="BK41" s="46">
        <f t="shared" si="9"/>
        <v>0</v>
      </c>
      <c r="BL41" s="18"/>
    </row>
    <row r="42" spans="1:64" ht="12.75" customHeight="1" x14ac:dyDescent="0.2">
      <c r="E42">
        <f t="shared" ref="E42:F42" si="10">COUNTA(E12:E41)</f>
        <v>30</v>
      </c>
      <c r="F42">
        <f t="shared" si="10"/>
        <v>30</v>
      </c>
      <c r="G42"/>
      <c r="H42" s="30">
        <f t="shared" ref="H42:BG42" si="11">COUNTA(H12:H41)</f>
        <v>0</v>
      </c>
      <c r="I42" s="30">
        <f t="shared" si="11"/>
        <v>0</v>
      </c>
      <c r="J42" s="30">
        <f t="shared" si="11"/>
        <v>0</v>
      </c>
      <c r="K42" s="30">
        <f t="shared" si="11"/>
        <v>0</v>
      </c>
      <c r="L42" s="30">
        <f t="shared" si="11"/>
        <v>0</v>
      </c>
      <c r="M42" s="30">
        <f t="shared" si="11"/>
        <v>0</v>
      </c>
      <c r="N42" s="30">
        <f t="shared" si="11"/>
        <v>0</v>
      </c>
      <c r="O42" s="30">
        <f t="shared" si="11"/>
        <v>0</v>
      </c>
      <c r="P42" s="30">
        <f t="shared" si="11"/>
        <v>0</v>
      </c>
      <c r="Q42" s="30">
        <f t="shared" si="11"/>
        <v>0</v>
      </c>
      <c r="R42" s="30">
        <f t="shared" si="11"/>
        <v>0</v>
      </c>
      <c r="S42" s="30">
        <f t="shared" si="11"/>
        <v>0</v>
      </c>
      <c r="T42" s="30">
        <f t="shared" si="11"/>
        <v>0</v>
      </c>
      <c r="U42" s="30">
        <f t="shared" si="11"/>
        <v>30</v>
      </c>
      <c r="V42" s="30">
        <f t="shared" si="11"/>
        <v>0</v>
      </c>
      <c r="W42" s="30">
        <f t="shared" si="11"/>
        <v>0</v>
      </c>
      <c r="X42" s="30">
        <f t="shared" si="11"/>
        <v>0</v>
      </c>
      <c r="Y42" s="30">
        <f t="shared" si="11"/>
        <v>0</v>
      </c>
      <c r="Z42" s="30">
        <f t="shared" si="11"/>
        <v>0</v>
      </c>
      <c r="AA42" s="30">
        <f t="shared" si="11"/>
        <v>0</v>
      </c>
      <c r="AB42" s="30">
        <f t="shared" si="11"/>
        <v>0</v>
      </c>
      <c r="AC42" s="30">
        <f t="shared" si="11"/>
        <v>0</v>
      </c>
      <c r="AD42" s="30">
        <f t="shared" si="11"/>
        <v>0</v>
      </c>
      <c r="AE42" s="30"/>
      <c r="AF42" s="30"/>
      <c r="AG42" s="30"/>
      <c r="AH42" s="30">
        <f t="shared" si="11"/>
        <v>0</v>
      </c>
      <c r="AI42" s="30">
        <f t="shared" si="11"/>
        <v>0</v>
      </c>
      <c r="AJ42" s="30">
        <f t="shared" si="11"/>
        <v>0</v>
      </c>
      <c r="AK42" s="30">
        <f t="shared" si="11"/>
        <v>0</v>
      </c>
      <c r="AL42" s="30">
        <f t="shared" si="11"/>
        <v>0</v>
      </c>
      <c r="AM42" s="30">
        <f t="shared" si="11"/>
        <v>0</v>
      </c>
      <c r="AN42" s="30">
        <f t="shared" si="11"/>
        <v>0</v>
      </c>
      <c r="AO42" s="30">
        <f t="shared" si="11"/>
        <v>0</v>
      </c>
      <c r="AP42" s="30">
        <f t="shared" si="11"/>
        <v>0</v>
      </c>
      <c r="AQ42" s="30">
        <f t="shared" si="11"/>
        <v>0</v>
      </c>
      <c r="AR42" s="30">
        <f t="shared" si="11"/>
        <v>0</v>
      </c>
      <c r="AS42" s="30">
        <f t="shared" si="11"/>
        <v>0</v>
      </c>
      <c r="AT42" s="30">
        <f t="shared" si="11"/>
        <v>0</v>
      </c>
      <c r="AU42" s="30">
        <f t="shared" si="11"/>
        <v>0</v>
      </c>
      <c r="AV42" s="30">
        <f t="shared" si="11"/>
        <v>0</v>
      </c>
      <c r="AW42" s="30">
        <f t="shared" si="11"/>
        <v>0</v>
      </c>
      <c r="AX42" s="30">
        <f t="shared" si="11"/>
        <v>0</v>
      </c>
      <c r="AY42" s="30">
        <f t="shared" si="11"/>
        <v>0</v>
      </c>
      <c r="AZ42" s="30">
        <f t="shared" si="11"/>
        <v>0</v>
      </c>
      <c r="BA42" s="30">
        <f t="shared" si="11"/>
        <v>0</v>
      </c>
      <c r="BB42" s="30">
        <f t="shared" si="11"/>
        <v>0</v>
      </c>
      <c r="BC42" s="30">
        <f t="shared" si="11"/>
        <v>0</v>
      </c>
      <c r="BD42" s="30">
        <f t="shared" si="11"/>
        <v>0</v>
      </c>
      <c r="BE42" s="30">
        <f t="shared" si="11"/>
        <v>0</v>
      </c>
      <c r="BF42" s="30">
        <f t="shared" si="11"/>
        <v>0</v>
      </c>
      <c r="BG42" s="30">
        <f t="shared" si="11"/>
        <v>0</v>
      </c>
      <c r="BK42" s="38"/>
    </row>
    <row r="43" spans="1:64" ht="18.75" customHeight="1" thickBot="1" x14ac:dyDescent="0.3">
      <c r="A43" s="63" t="s">
        <v>32</v>
      </c>
      <c r="B43" s="49"/>
      <c r="AZ43" s="10"/>
      <c r="BA43" s="10"/>
      <c r="BB43" s="10"/>
      <c r="BC43" s="10"/>
      <c r="BD43" s="10"/>
      <c r="BE43" s="69">
        <f>SUM($BK$12:$BK$41)</f>
        <v>0</v>
      </c>
      <c r="BF43" s="69"/>
      <c r="BG43" s="69"/>
      <c r="BH43" s="69"/>
      <c r="BI43" s="69"/>
      <c r="BJ43" s="69"/>
      <c r="BK43" s="69"/>
    </row>
    <row r="44" spans="1:64" ht="18.75" customHeight="1" thickTop="1" x14ac:dyDescent="0.35">
      <c r="A44" s="64" t="s">
        <v>87</v>
      </c>
      <c r="B44" s="51"/>
      <c r="C44" s="14"/>
      <c r="D44" s="14"/>
      <c r="E44" s="14"/>
      <c r="F44" s="14"/>
      <c r="G44" s="21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2"/>
      <c r="BI44" s="12"/>
      <c r="BJ44" s="12"/>
      <c r="BK44" s="39"/>
      <c r="BL44" s="14"/>
    </row>
    <row r="45" spans="1:64" ht="18.75" customHeight="1" x14ac:dyDescent="0.2">
      <c r="A45" s="65" t="s">
        <v>30</v>
      </c>
      <c r="B45" s="50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L45" s="37"/>
    </row>
    <row r="46" spans="1:64" ht="18.75" customHeight="1" x14ac:dyDescent="0.25">
      <c r="A46" s="63" t="s">
        <v>11</v>
      </c>
      <c r="B46" s="4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64" ht="18.75" customHeight="1" x14ac:dyDescent="0.25">
      <c r="A47" s="65" t="s">
        <v>85</v>
      </c>
      <c r="B47" s="5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</row>
    <row r="48" spans="1:64" ht="18.75" customHeight="1" x14ac:dyDescent="0.3">
      <c r="A48" s="66" t="s">
        <v>89</v>
      </c>
      <c r="B48" s="50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 ht="18.75" customHeight="1" x14ac:dyDescent="0.25">
      <c r="A49" s="65" t="s">
        <v>86</v>
      </c>
      <c r="B49" s="5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</row>
    <row r="50" spans="1:64" ht="18.75" customHeight="1" x14ac:dyDescent="0.25">
      <c r="A50" s="65" t="s">
        <v>29</v>
      </c>
      <c r="B50" s="5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</row>
    <row r="51" spans="1:64" ht="18.75" customHeight="1" x14ac:dyDescent="0.25">
      <c r="A51" s="50"/>
      <c r="B51" s="5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</row>
    <row r="52" spans="1:64" ht="18.75" customHeight="1" x14ac:dyDescent="0.2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</row>
    <row r="53" spans="1:64" ht="18.75" customHeight="1" x14ac:dyDescent="0.2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</row>
    <row r="54" spans="1:64" s="1" customFormat="1" ht="18.75" customHeight="1" x14ac:dyDescent="0.25">
      <c r="A54" s="32"/>
      <c r="B54" s="32"/>
      <c r="D54"/>
      <c r="E54"/>
      <c r="F54"/>
      <c r="G54" s="2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 s="37"/>
      <c r="BI54" s="37"/>
      <c r="BJ54" s="37"/>
      <c r="BK54" s="37"/>
    </row>
    <row r="55" spans="1:64" ht="18.75" customHeight="1" x14ac:dyDescent="0.2"/>
    <row r="56" spans="1:64" ht="18.75" customHeight="1" x14ac:dyDescent="0.2"/>
    <row r="57" spans="1:64" ht="18.75" customHeight="1" x14ac:dyDescent="0.2"/>
    <row r="58" spans="1:64" ht="18.75" customHeight="1" x14ac:dyDescent="0.25">
      <c r="C58" s="1"/>
      <c r="D58" s="1"/>
      <c r="E58" s="1"/>
      <c r="F58" s="1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64" ht="18.75" customHeight="1" x14ac:dyDescent="0.2"/>
    <row r="60" spans="1:64" ht="18.75" customHeight="1" x14ac:dyDescent="0.2"/>
    <row r="61" spans="1:64" ht="18.75" customHeight="1" x14ac:dyDescent="0.25"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40"/>
      <c r="BI61" s="40"/>
      <c r="BJ61" s="40"/>
    </row>
    <row r="62" spans="1:64" s="1" customFormat="1" ht="18.75" customHeight="1" x14ac:dyDescent="0.25">
      <c r="A62" s="32"/>
      <c r="B62" s="32"/>
      <c r="C62"/>
      <c r="D62"/>
      <c r="E62"/>
      <c r="F62"/>
      <c r="G62" s="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 s="37"/>
      <c r="BI62" s="37"/>
      <c r="BJ62" s="37"/>
      <c r="BK62" s="37"/>
    </row>
    <row r="63" spans="1:64" ht="18.75" customHeight="1" x14ac:dyDescent="0.2">
      <c r="I63" s="2"/>
    </row>
    <row r="64" spans="1: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</sheetData>
  <sheetProtection algorithmName="SHA-512" hashValue="iGekj2iC2a6dfdH9dTxYjjzRqI88YCAqDdTqcZqZNPKIySoUNASMeO3LETx2wujHHfWnk6BgGDlAu5Wa08/zhw==" saltValue="QtSYaxVCbizva1+IIRx88w==" spinCount="100000" sheet="1" selectLockedCells="1"/>
  <mergeCells count="75">
    <mergeCell ref="BM7:BM11"/>
    <mergeCell ref="D4:AT4"/>
    <mergeCell ref="D5:AA5"/>
    <mergeCell ref="AG5:AT5"/>
    <mergeCell ref="BB4:BL4"/>
    <mergeCell ref="BB5:BL5"/>
    <mergeCell ref="AH9:AH10"/>
    <mergeCell ref="AU9:AU10"/>
    <mergeCell ref="AV9:AV10"/>
    <mergeCell ref="AY9:AY10"/>
    <mergeCell ref="AW9:AW10"/>
    <mergeCell ref="BL7:BL11"/>
    <mergeCell ref="L8:L11"/>
    <mergeCell ref="G7:G11"/>
    <mergeCell ref="H7:K7"/>
    <mergeCell ref="L7:Q7"/>
    <mergeCell ref="C2:BL2"/>
    <mergeCell ref="C1:BL1"/>
    <mergeCell ref="D7:D11"/>
    <mergeCell ref="AH7:BG7"/>
    <mergeCell ref="AB10:AB11"/>
    <mergeCell ref="BK7:BK11"/>
    <mergeCell ref="V10:V11"/>
    <mergeCell ref="C7:C11"/>
    <mergeCell ref="R7:T7"/>
    <mergeCell ref="T8:T11"/>
    <mergeCell ref="J8:J11"/>
    <mergeCell ref="F8:F11"/>
    <mergeCell ref="AZ9:AZ10"/>
    <mergeCell ref="H8:H11"/>
    <mergeCell ref="I8:I11"/>
    <mergeCell ref="K8:K11"/>
    <mergeCell ref="M8:M11"/>
    <mergeCell ref="N8:N11"/>
    <mergeCell ref="O8:O11"/>
    <mergeCell ref="P8:P11"/>
    <mergeCell ref="Q8:Q11"/>
    <mergeCell ref="AX9:AX10"/>
    <mergeCell ref="R8:R11"/>
    <mergeCell ref="S8:S11"/>
    <mergeCell ref="V7:AE7"/>
    <mergeCell ref="W10:W11"/>
    <mergeCell ref="Z8:Z11"/>
    <mergeCell ref="AC8:AC11"/>
    <mergeCell ref="AD8:AD11"/>
    <mergeCell ref="AE8:AE11"/>
    <mergeCell ref="X10:X11"/>
    <mergeCell ref="V8:X9"/>
    <mergeCell ref="AA10:AA11"/>
    <mergeCell ref="AA8:AB9"/>
    <mergeCell ref="AS9:AS10"/>
    <mergeCell ref="AT9:AT10"/>
    <mergeCell ref="Y8:Y11"/>
    <mergeCell ref="BE43:BK43"/>
    <mergeCell ref="BA9:BA10"/>
    <mergeCell ref="BB9:BB10"/>
    <mergeCell ref="BE9:BE10"/>
    <mergeCell ref="BD9:BD10"/>
    <mergeCell ref="BG9:BG10"/>
    <mergeCell ref="BC9:BC10"/>
    <mergeCell ref="BF9:BF10"/>
    <mergeCell ref="BH7:BH11"/>
    <mergeCell ref="BI7:BI11"/>
    <mergeCell ref="BJ7:BJ11"/>
    <mergeCell ref="AF7:AG10"/>
    <mergeCell ref="AN9:AN10"/>
    <mergeCell ref="AO9:AO10"/>
    <mergeCell ref="AP9:AP10"/>
    <mergeCell ref="AQ9:AQ10"/>
    <mergeCell ref="AR9:AR10"/>
    <mergeCell ref="AI9:AI10"/>
    <mergeCell ref="AJ9:AJ10"/>
    <mergeCell ref="AK9:AK10"/>
    <mergeCell ref="AL9:AL10"/>
    <mergeCell ref="AM9:AM10"/>
  </mergeCells>
  <conditionalFormatting sqref="BK44 BE43:BF43 BK12:BK41 C42:BJ42">
    <cfRule type="cellIs" dxfId="0" priority="2" operator="equal">
      <formula>0</formula>
    </cfRule>
  </conditionalFormatting>
  <dataValidations xWindow="668" yWindow="659" count="3">
    <dataValidation type="whole" allowBlank="1" showInputMessage="1" showErrorMessage="1" errorTitle="Information" error="Nur 1 oder 2 ist möglich!" promptTitle="Info" prompt="1 oder 2" sqref="K12:K41" xr:uid="{00000000-0002-0000-0000-000000000000}">
      <formula1>1</formula1>
      <formula2>2</formula2>
    </dataValidation>
    <dataValidation type="whole" allowBlank="1" showErrorMessage="1" errorTitle="Durchgangshelfer " error="Eingabe nur &quot;1 oder 2&quot; möglich._x000a__x000a_Jede weitere Eingabe nur über die Spalte Bemerkung!" promptTitle="Durchgangshelfer" prompt="1 oder 2 _x000a_Jede weitere Eingabe nur über das Bermerkungsfeld!" sqref="V12:W41" xr:uid="{45420142-983B-4178-A943-E6B511FFE354}">
      <formula1>1</formula1>
      <formula2>2</formula2>
    </dataValidation>
    <dataValidation type="whole" operator="equal" allowBlank="1" showErrorMessage="1" errorTitle="Durchgangshelfer " error="Eingabe nur &quot;1&quot; möglich._x000a__x000a_Jede weitere Eingabe nur über die Spalte Bemerkung!" promptTitle="Durchgangshelfer" prompt="1 oder 2 _x000a_Jede weitere Eingabe nur über das Bermerkungsfeld!" sqref="X12:X41" xr:uid="{0E12BDBD-7E88-4083-92CD-F78A92071C3E}">
      <formula1>1</formula1>
    </dataValidation>
  </dataValidations>
  <printOptions horizontalCentered="1"/>
  <pageMargins left="0.19685039370078741" right="0.19685039370078741" top="0.19685039370078741" bottom="0.19685039370078741" header="0" footer="0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68" yWindow="659" count="1">
        <x14:dataValidation type="list" allowBlank="1" showErrorMessage="1" errorTitle="Nur aus Dropdown" error="Zellwerte nur aus Dropdownliste möglich!" xr:uid="{71099305-516D-406F-940A-6BEE6FA55BAE}">
          <x14:formula1>
            <xm:f>'.'!$F$17:$F$21</xm:f>
          </x14:formula1>
          <xm:sqref>AA12:AB41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Z20"/>
  <sheetViews>
    <sheetView showGridLines="0" workbookViewId="0">
      <selection activeCell="A4" sqref="A4"/>
    </sheetView>
  </sheetViews>
  <sheetFormatPr baseColWidth="10" defaultRowHeight="12.75" x14ac:dyDescent="0.2"/>
  <cols>
    <col min="1" max="3" width="11.42578125" style="47"/>
    <col min="4" max="4" width="16.140625" style="47" bestFit="1" customWidth="1"/>
    <col min="5" max="10" width="12.140625" style="47" customWidth="1"/>
    <col min="11" max="16384" width="11.42578125" style="47"/>
  </cols>
  <sheetData>
    <row r="1" spans="1:26" x14ac:dyDescent="0.2">
      <c r="A1" s="47" t="s">
        <v>26</v>
      </c>
      <c r="B1" s="47" t="s">
        <v>20</v>
      </c>
      <c r="C1" s="47" t="s">
        <v>21</v>
      </c>
      <c r="E1" s="96" t="s">
        <v>80</v>
      </c>
      <c r="F1" s="96"/>
      <c r="G1" s="96"/>
      <c r="H1" s="96"/>
      <c r="I1" s="96"/>
      <c r="J1" s="96"/>
    </row>
    <row r="2" spans="1:26" x14ac:dyDescent="0.2">
      <c r="A2" s="47" t="s">
        <v>27</v>
      </c>
      <c r="B2" s="47" t="s">
        <v>18</v>
      </c>
      <c r="C2" s="52" t="s">
        <v>22</v>
      </c>
      <c r="E2" s="62" t="s">
        <v>19</v>
      </c>
      <c r="F2" s="62" t="s">
        <v>14</v>
      </c>
      <c r="G2" s="62" t="s">
        <v>18</v>
      </c>
      <c r="H2" s="53"/>
      <c r="I2" s="53"/>
      <c r="J2" s="53"/>
    </row>
    <row r="3" spans="1:26" x14ac:dyDescent="0.2">
      <c r="A3" s="47" t="s">
        <v>28</v>
      </c>
      <c r="B3" s="47" t="s">
        <v>14</v>
      </c>
      <c r="C3" s="62">
        <v>2007</v>
      </c>
      <c r="D3" s="47" t="s">
        <v>59</v>
      </c>
      <c r="E3" s="54">
        <v>21</v>
      </c>
      <c r="F3" s="54">
        <v>16</v>
      </c>
      <c r="G3" s="54">
        <v>11</v>
      </c>
      <c r="H3" s="55"/>
      <c r="I3" s="55"/>
      <c r="J3" s="55"/>
    </row>
    <row r="4" spans="1:26" x14ac:dyDescent="0.2">
      <c r="B4" s="47" t="s">
        <v>19</v>
      </c>
      <c r="C4" s="62">
        <v>2001</v>
      </c>
      <c r="D4" s="47" t="s">
        <v>59</v>
      </c>
    </row>
    <row r="6" spans="1:26" x14ac:dyDescent="0.2">
      <c r="E6" s="47" t="s">
        <v>23</v>
      </c>
      <c r="F6" s="56">
        <v>19</v>
      </c>
    </row>
    <row r="7" spans="1:26" ht="18.75" x14ac:dyDescent="0.2">
      <c r="A7" s="97" t="s">
        <v>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x14ac:dyDescent="0.2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  <c r="Y8" s="57">
        <v>25</v>
      </c>
      <c r="Z8" s="57">
        <v>26</v>
      </c>
    </row>
    <row r="9" spans="1:26" ht="25.5" x14ac:dyDescent="0.2">
      <c r="A9" s="58">
        <f>Anmeldung!AH8</f>
        <v>0.75</v>
      </c>
      <c r="B9" s="58">
        <f>Anmeldung!AI8</f>
        <v>0.8125</v>
      </c>
      <c r="C9" s="58">
        <f>Anmeldung!AJ8</f>
        <v>0.83333333333333337</v>
      </c>
      <c r="D9" s="58">
        <f>Anmeldung!AK8</f>
        <v>0.47916666666666669</v>
      </c>
      <c r="E9" s="58">
        <f>Anmeldung!AL8</f>
        <v>0.60416666666666663</v>
      </c>
      <c r="F9" s="58">
        <f>Anmeldung!AM8</f>
        <v>0.64583333333333337</v>
      </c>
      <c r="G9" s="58">
        <f>Anmeldung!AN8</f>
        <v>0.69791666666666663</v>
      </c>
      <c r="H9" s="58">
        <f>Anmeldung!AO8</f>
        <v>0.75347222222222221</v>
      </c>
      <c r="I9" s="58">
        <f>Anmeldung!AP8</f>
        <v>0.77430555555555547</v>
      </c>
      <c r="J9" s="58">
        <f>Anmeldung!AQ8</f>
        <v>0.76388888888888884</v>
      </c>
      <c r="K9" s="58">
        <f>Anmeldung!AR8</f>
        <v>0.78472222222222221</v>
      </c>
      <c r="L9" s="58">
        <f>Anmeldung!AS8</f>
        <v>0.83333333333333337</v>
      </c>
      <c r="M9" s="58">
        <f>Anmeldung!AT8</f>
        <v>0.83333333333333337</v>
      </c>
      <c r="N9" s="58">
        <f>Anmeldung!AU8</f>
        <v>0.83333333333333337</v>
      </c>
      <c r="O9" s="58">
        <f>Anmeldung!AV8</f>
        <v>0.83333333333333337</v>
      </c>
      <c r="P9" s="58">
        <f>Anmeldung!AW8</f>
        <v>0.83333333333333337</v>
      </c>
      <c r="Q9" s="58">
        <f>Anmeldung!AX8</f>
        <v>0.47916666666666669</v>
      </c>
      <c r="R9" s="58">
        <f>Anmeldung!AY8</f>
        <v>0.58333333333333337</v>
      </c>
      <c r="S9" s="58">
        <f>Anmeldung!AZ8</f>
        <v>0.58333333333333337</v>
      </c>
      <c r="T9" s="58">
        <f>Anmeldung!BA8</f>
        <v>0.60416666666666663</v>
      </c>
      <c r="U9" s="58">
        <f>Anmeldung!BB8</f>
        <v>0.83333333333333337</v>
      </c>
      <c r="V9" s="58">
        <f>Anmeldung!BC8</f>
        <v>0.41666666666666669</v>
      </c>
      <c r="W9" s="58">
        <f>Anmeldung!BD8</f>
        <v>0.47916666666666669</v>
      </c>
      <c r="X9" s="58">
        <f>Anmeldung!BE8</f>
        <v>0.54166666666666663</v>
      </c>
      <c r="Y9" s="58">
        <f>Anmeldung!BF8</f>
        <v>0.83333333333333337</v>
      </c>
      <c r="Z9" s="58">
        <f>Anmeldung!BG8</f>
        <v>0.83333333333333337</v>
      </c>
    </row>
    <row r="10" spans="1:26" ht="141.75" customHeight="1" x14ac:dyDescent="0.2">
      <c r="A10" s="59" t="str">
        <f>Anmeldung!AH9</f>
        <v>DM-Eröffnungsfeier</v>
      </c>
      <c r="B10" s="59" t="str">
        <f>Anmeldung!AI9</f>
        <v>Abendbuffet nach Eröffnungsfeier</v>
      </c>
      <c r="C10" s="59" t="str">
        <f>Anmeldung!AJ9</f>
        <v>Stenotreff nach Abendbuffet</v>
      </c>
      <c r="D10" s="59" t="str">
        <f>Anmeldung!AK9</f>
        <v>Mittagsimbiss im Hotel</v>
      </c>
      <c r="E10" s="59" t="str">
        <f>Anmeldung!AL9</f>
        <v>Kutschenfahrt ab Schneverdingen</v>
      </c>
      <c r="F10" s="59" t="str">
        <f>Anmeldung!AM9</f>
        <v>Buchdruckmuseum Gruppe 1</v>
      </c>
      <c r="G10" s="59" t="str">
        <f>Anmeldung!AN9</f>
        <v>Buchdruckmuseum Gruppe 2</v>
      </c>
      <c r="H10" s="59" t="str">
        <f>Anmeldung!AO9</f>
        <v>Stenoübungsansage Grundklasse</v>
      </c>
      <c r="I10" s="59" t="str">
        <f>Anmeldung!AP9</f>
        <v>Stenoübungsansage Grundklasse</v>
      </c>
      <c r="J10" s="59" t="str">
        <f>Anmeldung!AQ9</f>
        <v>Stenoübungsansage Praktikerklasse 1</v>
      </c>
      <c r="K10" s="59" t="str">
        <f>Anmeldung!AR9</f>
        <v>Stenoübungsansage Praktikerklasse 1</v>
      </c>
      <c r="L10" s="59" t="str">
        <f>Anmeldung!AS9</f>
        <v>BJCKM: Kegelbahn</v>
      </c>
      <c r="M10" s="59" t="str">
        <f>Anmeldung!AT9</f>
        <v>BJCKM: Kicker</v>
      </c>
      <c r="N10" s="59" t="str">
        <f>Anmeldung!AU9</f>
        <v>BJCKM: Billard</v>
      </c>
      <c r="O10" s="59" t="str">
        <f>Anmeldung!AV9</f>
        <v>Nachtwächterführung</v>
      </c>
      <c r="P10" s="59" t="str">
        <f>Anmeldung!AW9</f>
        <v>Stenotreff im "Jan-Kimm-Deck"</v>
      </c>
      <c r="Q10" s="59" t="str">
        <f>Anmeldung!AX9</f>
        <v>Mittagsimbiss im Hotel</v>
      </c>
      <c r="R10" s="59" t="str">
        <f>Anmeldung!AY9</f>
        <v>BJCKM: Minigolf</v>
      </c>
      <c r="S10" s="59" t="str">
        <f>Anmeldung!AZ9</f>
        <v>BJCKM: Fußballgolf</v>
      </c>
      <c r="T10" s="59" t="str">
        <f>Anmeldung!BA9</f>
        <v>Kutschenfahrt ab Schneverdingen</v>
      </c>
      <c r="U10" s="59" t="str">
        <f>Anmeldung!BB9</f>
        <v>Festabend</v>
      </c>
      <c r="V10" s="59" t="str">
        <f>Anmeldung!BC9</f>
        <v>Stadtführung</v>
      </c>
      <c r="W10" s="59" t="str">
        <f>Anmeldung!BD9</f>
        <v>Mittagsimbiss im Hotel</v>
      </c>
      <c r="X10" s="59" t="str">
        <f>Anmeldung!BE9</f>
        <v>Siegerehrung</v>
      </c>
      <c r="Y10" s="59" t="str">
        <f>Anmeldung!BF9</f>
        <v>Nachtwächterführung</v>
      </c>
      <c r="Z10" s="59" t="str">
        <f>Anmeldung!BG9</f>
        <v>Stenotreff im "Jan-Kimm-Deck"</v>
      </c>
    </row>
    <row r="11" spans="1:26" ht="43.5" x14ac:dyDescent="0.2">
      <c r="A11" s="60">
        <f>Anmeldung!AH11</f>
        <v>45420</v>
      </c>
      <c r="B11" s="60">
        <f>Anmeldung!AI11</f>
        <v>45420</v>
      </c>
      <c r="C11" s="60">
        <f>Anmeldung!AJ11</f>
        <v>45420</v>
      </c>
      <c r="D11" s="60">
        <f>Anmeldung!AK11</f>
        <v>45421</v>
      </c>
      <c r="E11" s="60">
        <f>Anmeldung!AL11</f>
        <v>45421</v>
      </c>
      <c r="F11" s="60">
        <f>Anmeldung!AM11</f>
        <v>45421</v>
      </c>
      <c r="G11" s="60">
        <f>Anmeldung!AN11</f>
        <v>45421</v>
      </c>
      <c r="H11" s="60">
        <f>Anmeldung!AO11</f>
        <v>45421</v>
      </c>
      <c r="I11" s="60">
        <f>Anmeldung!AP11</f>
        <v>45421</v>
      </c>
      <c r="J11" s="60">
        <f>Anmeldung!AQ11</f>
        <v>45421</v>
      </c>
      <c r="K11" s="60">
        <f>Anmeldung!AR11</f>
        <v>45421</v>
      </c>
      <c r="L11" s="60">
        <f>Anmeldung!AS11</f>
        <v>45421</v>
      </c>
      <c r="M11" s="60">
        <f>Anmeldung!AT11</f>
        <v>45421</v>
      </c>
      <c r="N11" s="60">
        <f>Anmeldung!AU11</f>
        <v>45421</v>
      </c>
      <c r="O11" s="60">
        <f>Anmeldung!AV11</f>
        <v>45421</v>
      </c>
      <c r="P11" s="60">
        <f>Anmeldung!AW11</f>
        <v>45421</v>
      </c>
      <c r="Q11" s="60">
        <f>Anmeldung!AX11</f>
        <v>45422</v>
      </c>
      <c r="R11" s="60">
        <f>Anmeldung!AY11</f>
        <v>45422</v>
      </c>
      <c r="S11" s="60">
        <f>Anmeldung!AZ11</f>
        <v>45422</v>
      </c>
      <c r="T11" s="60">
        <f>Anmeldung!BA11</f>
        <v>45422</v>
      </c>
      <c r="U11" s="60">
        <f>Anmeldung!BB11</f>
        <v>45422</v>
      </c>
      <c r="V11" s="60">
        <f>Anmeldung!BC11</f>
        <v>45423</v>
      </c>
      <c r="W11" s="60">
        <f>Anmeldung!BD11</f>
        <v>45423</v>
      </c>
      <c r="X11" s="60">
        <f>Anmeldung!BE11</f>
        <v>45423</v>
      </c>
      <c r="Y11" s="60">
        <f>Anmeldung!BF11</f>
        <v>45423</v>
      </c>
      <c r="Z11" s="60">
        <f>Anmeldung!BG11</f>
        <v>45423</v>
      </c>
    </row>
    <row r="12" spans="1:26" x14ac:dyDescent="0.2">
      <c r="A12" s="61">
        <v>0</v>
      </c>
      <c r="B12" s="61">
        <v>0</v>
      </c>
      <c r="C12" s="61">
        <v>0</v>
      </c>
      <c r="D12" s="61">
        <v>0</v>
      </c>
      <c r="E12" s="61">
        <v>18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19.5</v>
      </c>
      <c r="P12" s="61">
        <v>0</v>
      </c>
      <c r="Q12" s="61">
        <v>0</v>
      </c>
      <c r="R12" s="61">
        <v>0</v>
      </c>
      <c r="S12" s="61">
        <v>0</v>
      </c>
      <c r="T12" s="61">
        <v>18</v>
      </c>
      <c r="U12" s="61">
        <v>0</v>
      </c>
      <c r="V12" s="61">
        <v>3.5</v>
      </c>
      <c r="W12" s="61">
        <v>0</v>
      </c>
      <c r="X12" s="61">
        <v>0</v>
      </c>
      <c r="Y12" s="61">
        <v>19.5</v>
      </c>
      <c r="Z12" s="61">
        <v>0</v>
      </c>
    </row>
    <row r="13" spans="1:26" x14ac:dyDescent="0.2">
      <c r="E13" s="61">
        <v>15</v>
      </c>
      <c r="G13" s="61"/>
      <c r="O13" s="61">
        <v>0</v>
      </c>
      <c r="T13" s="61">
        <v>15</v>
      </c>
      <c r="V13" s="61">
        <v>0</v>
      </c>
      <c r="Y13" s="61">
        <v>0</v>
      </c>
    </row>
    <row r="14" spans="1:26" x14ac:dyDescent="0.2">
      <c r="E14" s="61">
        <v>0</v>
      </c>
      <c r="T14" s="61">
        <v>0</v>
      </c>
    </row>
    <row r="17" spans="6:6" x14ac:dyDescent="0.2">
      <c r="F17" s="47" t="s">
        <v>44</v>
      </c>
    </row>
    <row r="18" spans="6:6" x14ac:dyDescent="0.2">
      <c r="F18" s="47" t="s">
        <v>18</v>
      </c>
    </row>
    <row r="19" spans="6:6" x14ac:dyDescent="0.2">
      <c r="F19" s="47" t="s">
        <v>27</v>
      </c>
    </row>
    <row r="20" spans="6:6" x14ac:dyDescent="0.2">
      <c r="F20" s="47" t="s">
        <v>45</v>
      </c>
    </row>
  </sheetData>
  <sheetProtection algorithmName="SHA-512" hashValue="kFGQ3rny7kz44A/rrgOwaodU3jR2Yi7DUwIIrknV/sL4zwMGX+PeEGCrKd7x//uyaXH5D4gQiQB/gABmoqzAlQ==" saltValue="W1Wdrn8x8W0eFlkPb48yYQ==" spinCount="100000" sheet="1" selectLockedCells="1"/>
  <mergeCells count="3">
    <mergeCell ref="E1:G1"/>
    <mergeCell ref="H1:J1"/>
    <mergeCell ref="A7:Z7"/>
  </mergeCells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ABF3D1BF4DB74DB126AC1A9F112B84" ma:contentTypeVersion="15" ma:contentTypeDescription="Ein neues Dokument erstellen." ma:contentTypeScope="" ma:versionID="32c1442463fd2ae1fa4eaf93db935c8c">
  <xsd:schema xmlns:xsd="http://www.w3.org/2001/XMLSchema" xmlns:xs="http://www.w3.org/2001/XMLSchema" xmlns:p="http://schemas.microsoft.com/office/2006/metadata/properties" xmlns:ns2="a9bafa37-06d7-43eb-bcbc-4664f3716f9b" xmlns:ns3="c085eaff-88c0-42cb-b7af-05251a0671eb" targetNamespace="http://schemas.microsoft.com/office/2006/metadata/properties" ma:root="true" ma:fieldsID="eb7be9f0f18854f5e6bc7dfacd60fea7" ns2:_="" ns3:_="">
    <xsd:import namespace="a9bafa37-06d7-43eb-bcbc-4664f3716f9b"/>
    <xsd:import namespace="c085eaff-88c0-42cb-b7af-05251a067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fa37-06d7-43eb-bcbc-4664f3716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f1e1c57-6082-4410-b597-7dcfd9a91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5eaff-88c0-42cb-b7af-05251a0671e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3ef8da-0d8a-4c04-a0c1-f0c3713c16fd}" ma:internalName="TaxCatchAll" ma:showField="CatchAllData" ma:web="c085eaff-88c0-42cb-b7af-05251a067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afa37-06d7-43eb-bcbc-4664f3716f9b">
      <Terms xmlns="http://schemas.microsoft.com/office/infopath/2007/PartnerControls"/>
    </lcf76f155ced4ddcb4097134ff3c332f>
    <TaxCatchAll xmlns="c085eaff-88c0-42cb-b7af-05251a0671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45F30-06A0-4A7F-9E72-70C4E916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afa37-06d7-43eb-bcbc-4664f3716f9b"/>
    <ds:schemaRef ds:uri="c085eaff-88c0-42cb-b7af-05251a067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B15A6E-AD2C-4A0B-BA01-4D009CD09D8A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9bafa37-06d7-43eb-bcbc-4664f3716f9b"/>
    <ds:schemaRef ds:uri="http://purl.org/dc/dcmitype/"/>
    <ds:schemaRef ds:uri="c085eaff-88c0-42cb-b7af-05251a0671eb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C01B91-E497-4941-B453-1D1884645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49</vt:i4>
      </vt:variant>
    </vt:vector>
  </HeadingPairs>
  <TitlesOfParts>
    <vt:vector size="51" baseType="lpstr">
      <vt:lpstr>Anmeldung</vt:lpstr>
      <vt:lpstr>.</vt:lpstr>
      <vt:lpstr>Altersklasse_E</vt:lpstr>
      <vt:lpstr>Altersklasse_J</vt:lpstr>
      <vt:lpstr>Altersklasse_S</vt:lpstr>
      <vt:lpstr>Anmeldung!Druckbereich</vt:lpstr>
      <vt:lpstr>Grundbeitrag</vt:lpstr>
      <vt:lpstr>KS_E</vt:lpstr>
      <vt:lpstr>KS_J</vt:lpstr>
      <vt:lpstr>KS_S</vt:lpstr>
      <vt:lpstr>PP_1</vt:lpstr>
      <vt:lpstr>PP_10</vt:lpstr>
      <vt:lpstr>PP_11</vt:lpstr>
      <vt:lpstr>PP_12</vt:lpstr>
      <vt:lpstr>PP_13</vt:lpstr>
      <vt:lpstr>PP_14</vt:lpstr>
      <vt:lpstr>PP_15</vt:lpstr>
      <vt:lpstr>PP_15_1</vt:lpstr>
      <vt:lpstr>PP_16</vt:lpstr>
      <vt:lpstr>PP_17</vt:lpstr>
      <vt:lpstr>PP_18</vt:lpstr>
      <vt:lpstr>PP_19</vt:lpstr>
      <vt:lpstr>PP_2</vt:lpstr>
      <vt:lpstr>PP_20</vt:lpstr>
      <vt:lpstr>PP_20_1</vt:lpstr>
      <vt:lpstr>PP_20_2</vt:lpstr>
      <vt:lpstr>PP_21</vt:lpstr>
      <vt:lpstr>PP_22</vt:lpstr>
      <vt:lpstr>PP_22_1</vt:lpstr>
      <vt:lpstr>PP_23</vt:lpstr>
      <vt:lpstr>PP_24</vt:lpstr>
      <vt:lpstr>PP_25</vt:lpstr>
      <vt:lpstr>PP_25_1</vt:lpstr>
      <vt:lpstr>PP_26</vt:lpstr>
      <vt:lpstr>PP_3</vt:lpstr>
      <vt:lpstr>PP_4</vt:lpstr>
      <vt:lpstr>PP_5</vt:lpstr>
      <vt:lpstr>PP_5.1</vt:lpstr>
      <vt:lpstr>PP_5_1</vt:lpstr>
      <vt:lpstr>PP_5_2</vt:lpstr>
      <vt:lpstr>PP_6</vt:lpstr>
      <vt:lpstr>PP_7</vt:lpstr>
      <vt:lpstr>PP_8</vt:lpstr>
      <vt:lpstr>PP_9</vt:lpstr>
      <vt:lpstr>PP20_2</vt:lpstr>
      <vt:lpstr>TB_E</vt:lpstr>
      <vt:lpstr>TB_J</vt:lpstr>
      <vt:lpstr>TB_S</vt:lpstr>
      <vt:lpstr>TSW_E</vt:lpstr>
      <vt:lpstr>TSW_J</vt:lpstr>
      <vt:lpstr>TSW_S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2010-10-31T08:35:14Z</dcterms:created>
  <dcterms:modified xsi:type="dcterms:W3CDTF">2023-12-11T10:12:03Z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0x010100A0ABF3D1BF4DB74DB126AC1A9F112B84</vt:lpwstr>
  </property>
  <property fmtid="{D5CDD505-2E9C-101B-9397-08002B2CF9AE}" pid="3" name="MediaServiceImageTags">
    <vt:lpwstr/>
  </property>
</Properties>
</file>